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almas.trtovac\United Nations Development Programme\Energy and Environment - GED Phase II\09. Procurement\Procurement - Tenders\ITB\2020\ITB-XXX-20 2 Obj KS\"/>
    </mc:Choice>
  </mc:AlternateContent>
  <xr:revisionPtr revIDLastSave="469" documentId="8_{1E54FAE7-F1F5-4092-8502-2190D262A048}" xr6:coauthVersionLast="43" xr6:coauthVersionMax="43" xr10:uidLastSave="{F8616A65-DB7F-439B-9D22-CFF9285115D3}"/>
  <bookViews>
    <workbookView xWindow="-120" yWindow="-120" windowWidth="24240" windowHeight="13140" xr2:uid="{00000000-000D-0000-FFFF-FFFF00000000}"/>
  </bookViews>
  <sheets>
    <sheet name="1. Arh.-građevinski Radovi" sheetId="7" r:id="rId1"/>
    <sheet name="2. Elektro" sheetId="10" r:id="rId2"/>
    <sheet name="3. Mašinski radovi" sheetId="11" r:id="rId3"/>
    <sheet name="Zbirna rekapitulacija" sheetId="5" r:id="rId4"/>
  </sheets>
  <definedNames>
    <definedName name="_xlnm.Print_Area" localSheetId="0">'1. Arh.-građevinski Radovi'!$A$1:$G$30</definedName>
    <definedName name="_xlnm.Print_Area" localSheetId="1">'2. Elektro'!$A$1:$G$132</definedName>
    <definedName name="_xlnm.Print_Area" localSheetId="3">'Zbirna rekapitulacija'!$A$1:$G$19</definedName>
    <definedName name="_xlnm.Print_Titles" localSheetId="0">'1. Arh.-građevinski Radovi'!$12:$14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4" i="10" l="1"/>
  <c r="G55" i="10" l="1"/>
  <c r="G53" i="10"/>
  <c r="G51" i="10"/>
  <c r="G49" i="10"/>
  <c r="G47" i="10"/>
  <c r="G45" i="10"/>
  <c r="G43" i="10"/>
  <c r="G41" i="10"/>
  <c r="G21" i="10" l="1"/>
  <c r="G19" i="10"/>
  <c r="C560" i="11"/>
  <c r="G544" i="11"/>
  <c r="G542" i="11"/>
  <c r="G540" i="11"/>
  <c r="G538" i="11"/>
  <c r="G536" i="11"/>
  <c r="G534" i="11"/>
  <c r="G532" i="11"/>
  <c r="G530" i="11"/>
  <c r="G528" i="11"/>
  <c r="G526" i="11"/>
  <c r="G524" i="11"/>
  <c r="G522" i="11"/>
  <c r="G515" i="11"/>
  <c r="G513" i="11"/>
  <c r="G510" i="11"/>
  <c r="G501" i="11"/>
  <c r="G505" i="11" s="1"/>
  <c r="E566" i="11" s="1"/>
  <c r="G493" i="11"/>
  <c r="G491" i="11"/>
  <c r="G488" i="11"/>
  <c r="G486" i="11"/>
  <c r="G483" i="11"/>
  <c r="G479" i="11"/>
  <c r="G477" i="11"/>
  <c r="G475" i="11"/>
  <c r="G473" i="11"/>
  <c r="G472" i="11"/>
  <c r="G469" i="11"/>
  <c r="G466" i="11"/>
  <c r="G463" i="11"/>
  <c r="G460" i="11"/>
  <c r="G456" i="11"/>
  <c r="G453" i="11"/>
  <c r="G452" i="11"/>
  <c r="G448" i="11"/>
  <c r="G446" i="11"/>
  <c r="G444" i="11"/>
  <c r="G436" i="11"/>
  <c r="G434" i="11"/>
  <c r="G430" i="11"/>
  <c r="G400" i="11"/>
  <c r="G380" i="11"/>
  <c r="G364" i="11"/>
  <c r="G358" i="11"/>
  <c r="G352" i="11"/>
  <c r="G350" i="11"/>
  <c r="G348" i="11"/>
  <c r="G347" i="11"/>
  <c r="G346" i="11"/>
  <c r="G345" i="11"/>
  <c r="G344" i="11"/>
  <c r="G343" i="11"/>
  <c r="G340" i="11"/>
  <c r="G338" i="11"/>
  <c r="G336" i="11"/>
  <c r="G333" i="11"/>
  <c r="G332" i="11"/>
  <c r="G329" i="11"/>
  <c r="G328" i="11"/>
  <c r="G327" i="11"/>
  <c r="G326" i="11"/>
  <c r="G323" i="11"/>
  <c r="G319" i="11"/>
  <c r="G318" i="11"/>
  <c r="G317" i="11"/>
  <c r="G313" i="11"/>
  <c r="G312" i="11"/>
  <c r="G311" i="11"/>
  <c r="G310" i="11"/>
  <c r="G309" i="11"/>
  <c r="G308" i="11"/>
  <c r="G305" i="11"/>
  <c r="G304" i="11"/>
  <c r="G301" i="11"/>
  <c r="G298" i="11"/>
  <c r="G296" i="11"/>
  <c r="G293" i="11"/>
  <c r="G290" i="11"/>
  <c r="G287" i="11"/>
  <c r="G286" i="11"/>
  <c r="G285" i="11"/>
  <c r="G282" i="11"/>
  <c r="G281" i="11"/>
  <c r="G278" i="11"/>
  <c r="G275" i="11"/>
  <c r="G270" i="11"/>
  <c r="G262" i="11"/>
  <c r="G254" i="11"/>
  <c r="G251" i="11"/>
  <c r="G244" i="11"/>
  <c r="G236" i="11"/>
  <c r="G232" i="11"/>
  <c r="G227" i="11"/>
  <c r="G211" i="11"/>
  <c r="G202" i="11"/>
  <c r="G194" i="11"/>
  <c r="G192" i="11"/>
  <c r="G184" i="11"/>
  <c r="G148" i="11"/>
  <c r="G146" i="11"/>
  <c r="G145" i="11"/>
  <c r="G142" i="11"/>
  <c r="G140" i="11"/>
  <c r="G138" i="11"/>
  <c r="G127" i="11"/>
  <c r="G123" i="11"/>
  <c r="G120" i="11"/>
  <c r="G117" i="11"/>
  <c r="G114" i="11"/>
  <c r="G111" i="11"/>
  <c r="G108" i="11"/>
  <c r="G104" i="11"/>
  <c r="G101" i="11"/>
  <c r="G98" i="11"/>
  <c r="G88" i="11"/>
  <c r="G86" i="11"/>
  <c r="G84" i="11"/>
  <c r="G82" i="11"/>
  <c r="G80" i="11"/>
  <c r="G78" i="11"/>
  <c r="G77" i="11"/>
  <c r="G73" i="11"/>
  <c r="G69" i="11"/>
  <c r="G66" i="11"/>
  <c r="G65" i="11"/>
  <c r="G62" i="11"/>
  <c r="G61" i="11"/>
  <c r="G60" i="11"/>
  <c r="G58" i="11"/>
  <c r="G57" i="11"/>
  <c r="G54" i="11"/>
  <c r="G51" i="11"/>
  <c r="G48" i="11"/>
  <c r="G37" i="11"/>
  <c r="G35" i="11"/>
  <c r="G34" i="11"/>
  <c r="G547" i="11" l="1"/>
  <c r="E568" i="11" s="1"/>
  <c r="G518" i="11"/>
  <c r="E567" i="11" s="1"/>
  <c r="G496" i="11"/>
  <c r="E565" i="11" s="1"/>
  <c r="G439" i="11"/>
  <c r="E564" i="11" s="1"/>
  <c r="G403" i="11"/>
  <c r="E563" i="11" s="1"/>
  <c r="G214" i="11"/>
  <c r="E562" i="11" s="1"/>
  <c r="G151" i="11"/>
  <c r="E561" i="11" s="1"/>
  <c r="G91" i="11"/>
  <c r="E560" i="11" s="1"/>
  <c r="C127" i="10"/>
  <c r="C126" i="10"/>
  <c r="C125" i="10"/>
  <c r="C124" i="10"/>
  <c r="C123" i="10"/>
  <c r="C122" i="10"/>
  <c r="C121" i="10"/>
  <c r="G112" i="10"/>
  <c r="G110" i="10"/>
  <c r="G103" i="10"/>
  <c r="G101" i="10"/>
  <c r="G99" i="10"/>
  <c r="G93" i="10"/>
  <c r="G91" i="10"/>
  <c r="G89" i="10"/>
  <c r="G87" i="10"/>
  <c r="G81" i="10"/>
  <c r="G79" i="10"/>
  <c r="G77" i="10"/>
  <c r="G75" i="10"/>
  <c r="G73" i="10"/>
  <c r="G71" i="10"/>
  <c r="G69" i="10"/>
  <c r="G67" i="10"/>
  <c r="G65" i="10"/>
  <c r="G63" i="10"/>
  <c r="G61" i="10"/>
  <c r="G39" i="10"/>
  <c r="G37" i="10"/>
  <c r="G57" i="10" s="1"/>
  <c r="G30" i="10"/>
  <c r="G28" i="10"/>
  <c r="G17" i="10"/>
  <c r="G23" i="10" s="1"/>
  <c r="E570" i="11" l="1"/>
  <c r="E15" i="5" s="1"/>
  <c r="G32" i="10"/>
  <c r="E122" i="10" s="1"/>
  <c r="G116" i="10"/>
  <c r="E127" i="10" s="1"/>
  <c r="G105" i="10"/>
  <c r="E126" i="10" s="1"/>
  <c r="G95" i="10"/>
  <c r="E125" i="10" s="1"/>
  <c r="G83" i="10"/>
  <c r="E124" i="10" s="1"/>
  <c r="E121" i="10"/>
  <c r="E123" i="10"/>
  <c r="E571" i="11" l="1"/>
  <c r="E572" i="11" s="1"/>
  <c r="E129" i="10"/>
  <c r="E130" i="10" s="1"/>
  <c r="E131" i="10" s="1"/>
  <c r="G18" i="7"/>
  <c r="E14" i="5" l="1"/>
  <c r="G20" i="7" l="1"/>
  <c r="E25" i="7" s="1"/>
  <c r="E27" i="7" l="1"/>
  <c r="E13" i="5" s="1"/>
  <c r="E28" i="7" l="1"/>
  <c r="E29" i="7" s="1"/>
  <c r="E17" i="5" l="1"/>
  <c r="E18" i="5" s="1"/>
  <c r="E19" i="5" s="1"/>
</calcChain>
</file>

<file path=xl/sharedStrings.xml><?xml version="1.0" encoding="utf-8"?>
<sst xmlns="http://schemas.openxmlformats.org/spreadsheetml/2006/main" count="903" uniqueCount="543">
  <si>
    <t xml:space="preserve">Kratki opis radova: </t>
  </si>
  <si>
    <t>UGOVORENO</t>
  </si>
  <si>
    <t>R/B</t>
  </si>
  <si>
    <t>Opis radova</t>
  </si>
  <si>
    <t>Jedinica
mjere</t>
  </si>
  <si>
    <r>
      <t>Količina</t>
    </r>
    <r>
      <rPr>
        <b/>
        <sz val="8"/>
        <rFont val="Calibri"/>
        <family val="2"/>
      </rPr>
      <t xml:space="preserve"> 
</t>
    </r>
    <r>
      <rPr>
        <b/>
        <sz val="8"/>
        <rFont val="Calibri"/>
        <family val="2"/>
      </rPr>
      <t>UGOVORENO</t>
    </r>
  </si>
  <si>
    <r>
      <t xml:space="preserve">Cijena 
</t>
    </r>
    <r>
      <rPr>
        <b/>
        <sz val="8"/>
        <rFont val="Calibri"/>
        <family val="2"/>
      </rPr>
      <t>JEDINIČNA</t>
    </r>
  </si>
  <si>
    <r>
      <t xml:space="preserve">Cijena </t>
    </r>
    <r>
      <rPr>
        <b/>
        <sz val="8"/>
        <rFont val="Calibri"/>
        <family val="2"/>
      </rPr>
      <t xml:space="preserve">
</t>
    </r>
    <r>
      <rPr>
        <b/>
        <sz val="8"/>
        <rFont val="Calibri"/>
        <family val="2"/>
      </rPr>
      <t>UKUPNO</t>
    </r>
  </si>
  <si>
    <t>A</t>
  </si>
  <si>
    <t>B</t>
  </si>
  <si>
    <t>C</t>
  </si>
  <si>
    <t>D</t>
  </si>
  <si>
    <t>E</t>
  </si>
  <si>
    <t>F</t>
  </si>
  <si>
    <t>G</t>
  </si>
  <si>
    <t>I</t>
  </si>
  <si>
    <t>PRIPREMNI RADOVI, RUŠENJE I DEMONTAŽA</t>
  </si>
  <si>
    <t xml:space="preserve"> </t>
  </si>
  <si>
    <r>
      <t>PREDMET:</t>
    </r>
    <r>
      <rPr>
        <sz val="9"/>
        <rFont val="HSans"/>
      </rPr>
      <t xml:space="preserve"> EE REKONSTRUKCIJA OBJEKTA</t>
    </r>
    <r>
      <rPr>
        <b/>
        <sz val="9"/>
        <rFont val="HSans"/>
      </rPr>
      <t xml:space="preserve"> ARHITEKTONSKO-GRAĐEVINSKI RADOVI</t>
    </r>
  </si>
  <si>
    <t>kom.</t>
  </si>
  <si>
    <t>kpl</t>
  </si>
  <si>
    <t>II</t>
  </si>
  <si>
    <t>III</t>
  </si>
  <si>
    <t>IV</t>
  </si>
  <si>
    <t>V</t>
  </si>
  <si>
    <t>VI</t>
  </si>
  <si>
    <t>VII</t>
  </si>
  <si>
    <t>VIII</t>
  </si>
  <si>
    <t>IX</t>
  </si>
  <si>
    <t>XI</t>
  </si>
  <si>
    <t>UKUPNO (bez PDV-a) KM:</t>
  </si>
  <si>
    <t>PDV 17% KM:</t>
  </si>
  <si>
    <t>SVE UKUPNO (sa PDV-om) KM:</t>
  </si>
  <si>
    <t>REKAPITULACIJA ARH.-GRAĐEVINSKIH RADOVA</t>
  </si>
  <si>
    <t>SPECIFIKACIJA ARH.-GRAĐEVINSKIH RADOVA</t>
  </si>
  <si>
    <t>SPECIFIKACIJA IZVRŠENIH RADOVA</t>
  </si>
  <si>
    <t>REKAPITULACIJA RADOVA</t>
  </si>
  <si>
    <t>ARHITEKTONSKO-GRAĐEVINSKI RADOVI</t>
  </si>
  <si>
    <t>ELEKTRO INSTALACIJE</t>
  </si>
  <si>
    <t>MAŠINSKE INSTALACIJE</t>
  </si>
  <si>
    <r>
      <t>PREDMET:</t>
    </r>
    <r>
      <rPr>
        <sz val="9"/>
        <rFont val="HSans"/>
      </rPr>
      <t xml:space="preserve"> EE REKONSTRUKCIJA OBJEKTA</t>
    </r>
    <r>
      <rPr>
        <b/>
        <sz val="9"/>
        <rFont val="HSans"/>
      </rPr>
      <t xml:space="preserve">                                          ZBIRNA REKAPITULACIJA RADOVA</t>
    </r>
  </si>
  <si>
    <t>OPŠTE NAPOMENE</t>
  </si>
  <si>
    <t xml:space="preserve">Kod izrade ponude moraju se sagledati cjelokupni radovi uvidom u tekstualni i grafički dio glavnog projekta, kako ne bi kasnije došlo do neopravdanih naknadnih radova. U slučaju da se odabere oprema drugih proizvođača, ta oprema treba da ima iste ili bolje karakteristike, kao i gabarite i težine koje se mogu uklopiti u projektovanu instalaciju bez smetnji. U svakoj poziciji predmjera, ukoliko nije napisano drugačije, obuhvaćeni su:                                                                                  </t>
  </si>
  <si>
    <t>*nabavka</t>
  </si>
  <si>
    <t>*transport do mjesta ugradnje</t>
  </si>
  <si>
    <t>*montaža i ugradnja</t>
  </si>
  <si>
    <t>*izrada specifičnih sklopova, nosača, postolja i sl.</t>
  </si>
  <si>
    <t>*isporuka i montaža pomoćnog montažnog i  potrošnog materijala</t>
  </si>
  <si>
    <t>*sav potreban alat, skele, dizalice i sl.</t>
  </si>
  <si>
    <t>*transportna sredstva</t>
  </si>
  <si>
    <t xml:space="preserve">*puštanje u rad opreme </t>
  </si>
  <si>
    <t>*podešavanje projektovanih parametara</t>
  </si>
  <si>
    <t>1.</t>
  </si>
  <si>
    <t>kom</t>
  </si>
  <si>
    <t>2.</t>
  </si>
  <si>
    <t>3.</t>
  </si>
  <si>
    <t>4.</t>
  </si>
  <si>
    <t>m</t>
  </si>
  <si>
    <t>Regulacija sistema, podešavanje parametara</t>
  </si>
  <si>
    <r>
      <t>PREDMET:</t>
    </r>
    <r>
      <rPr>
        <sz val="10"/>
        <rFont val="HSans"/>
      </rPr>
      <t xml:space="preserve"> EE REKONSTRUKCIJA OBJEKTA</t>
    </r>
    <r>
      <rPr>
        <b/>
        <sz val="10"/>
        <rFont val="HSans"/>
      </rPr>
      <t xml:space="preserve">                                          ELEKTRO INSTALACIJE</t>
    </r>
  </si>
  <si>
    <t>pauš.</t>
  </si>
  <si>
    <t>UKUPNO: PRIPREMNI RADOVI, RUŠENJE I DEMONTAŽA</t>
  </si>
  <si>
    <t>m1</t>
  </si>
  <si>
    <t>RAZVODNI ORMARI</t>
  </si>
  <si>
    <t>5.</t>
  </si>
  <si>
    <t>6.</t>
  </si>
  <si>
    <t>7.</t>
  </si>
  <si>
    <t>DATUM:</t>
  </si>
  <si>
    <t>Kratki opis radova: Nabavka, dopremanje i ugradnja elektro instalacija.</t>
  </si>
  <si>
    <t>SPECIFIKACIJA RADOVA</t>
  </si>
  <si>
    <r>
      <t xml:space="preserve">GRADILIŠTE:                                                                  </t>
    </r>
    <r>
      <rPr>
        <sz val="9"/>
        <rFont val="HSans"/>
      </rPr>
      <t>MUZIČKA ŠKOLA, SARAJEVO</t>
    </r>
  </si>
  <si>
    <r>
      <t>GRADILIŠTE:</t>
    </r>
    <r>
      <rPr>
        <sz val="10"/>
        <rFont val="HSans"/>
      </rPr>
      <t xml:space="preserve"> SREDNJA MUZIČKA ŠKOLA SARAJEVO</t>
    </r>
  </si>
  <si>
    <r>
      <t>PREDMET:</t>
    </r>
    <r>
      <rPr>
        <sz val="10"/>
        <rFont val="HSans"/>
      </rPr>
      <t xml:space="preserve"> GASNA KOTLOVNICA</t>
    </r>
    <r>
      <rPr>
        <b/>
        <sz val="10"/>
        <rFont val="HSans"/>
      </rPr>
      <t xml:space="preserve">                                          MAŠINSKE INSTALACIJE</t>
    </r>
  </si>
  <si>
    <t>Kratki opis radova: Radovima se predviđa demontaža opreme u postojećoj kotlovnici. Postavljanje nove kontenerske kotlovnice u kojoj bi se smjestila novi kotao snage 278 kW, hidraulička skretnica, ekspanzije, cirkulacione pumpe, cjevovod, cijevna armatura i nove gasne instalacije. Također je predviđeno polaganje novog toplovoda od kotlovnoce do škole (podstanice). U objektu je predviđeno skidanje postoječih i montaža novih radijatorskih baterija sa termostackom glavama.</t>
  </si>
  <si>
    <t xml:space="preserve">Provjeriti dimenzije i težine opreme koja će biti ugrađena, odrediti detaljnu poziciju ugradnje opreme i materijala u odnosu na ostalu opremu, namještaj, rasvjetu i sl., provjeriti da li se može uklopiti u projektovano rješenje bez smetnji. Oprema i materijali koji se ugrađuju moraju imati potrebne ateste. Oprema koje se koristi za zaštitu od požara mora imati odgovarajuće protivpožarne ateste. Polaganje kablova za napajanje opreme iz ovog projekta i povezivanje unutar RO je obaveza izvođača radova po elektro projektu. Građevinski radovi ( probijanje /po dimenzijama  većih/ otvora za prolaz cijevi, zatvaranje otvora nakon prolaz cijevi,  maskiranje cijevne mreže i sl.) su obaveza izvođača građevinskih radova po građevinskom projektu. Oprema i materijali koji se ugrađuju moraju imati potrebne ateste. Oprema koje se koristi za zaštitu od požara mora imati odgovarajuće protivpožarne ateste. Polaganje kablova za napajanje opreme iz ovog projekta i povezivanje unutar RO je obaveza izvođača radova po elektro projektu. Građevinski radovi ( probijanje /po dimenzijama većih/ otvora za prolaz cijevi, zatvaranje otvora nakon prolaz cijevi,  maskiranje cijevne mreže i sl.) u obaveza izvođača građevinskih radova po građevinskom projektu.  </t>
  </si>
  <si>
    <t>RADIJATORSKO GRIJANJE (ZAMJENA VENTILA I PRIGUŠNICA)</t>
  </si>
  <si>
    <t>Demontaža postojeće radijatorske armature</t>
  </si>
  <si>
    <t>- radijatorski ventili</t>
  </si>
  <si>
    <t>- radijatorske prigušnice</t>
  </si>
  <si>
    <t>Demontaža i skidanje postojećih liveno željeznih i aluminijumskih člankastih radijatora, višestruko temeljno produvavanje i ispiranje do izlaska bistre vode, čišćenje, lakiranje, te ponovno vraćanje nazad (prosječan broj članaka liveno željeznih radijatora- 13, prosječan broj članaka aluminijumskih člankastih radijatora- 13)</t>
  </si>
  <si>
    <t>Liveno - aluminijumski člankasti radijator, za montažu u toalet na drugom spratu, sledećih karakteristika:</t>
  </si>
  <si>
    <t>priključna mjera: 600 mm</t>
  </si>
  <si>
    <t>visina članka: 676 mm</t>
  </si>
  <si>
    <t>dubina članka: 80 mm</t>
  </si>
  <si>
    <t>širina članka: 80 mm</t>
  </si>
  <si>
    <t>težina članka: 1.44 kg</t>
  </si>
  <si>
    <t>sadržaj vode u članku: 0,38 litara</t>
  </si>
  <si>
    <t>ogrjevna površina članka: 0.49 m2</t>
  </si>
  <si>
    <t>priključci: 1"</t>
  </si>
  <si>
    <r>
      <t>toplotni učinak kod  90/70/20</t>
    </r>
    <r>
      <rPr>
        <vertAlign val="superscript"/>
        <sz val="11"/>
        <rFont val="Arial"/>
        <family val="2"/>
        <charset val="238"/>
      </rPr>
      <t>o</t>
    </r>
    <r>
      <rPr>
        <sz val="11"/>
        <rFont val="Arial"/>
        <family val="2"/>
        <charset val="238"/>
      </rPr>
      <t xml:space="preserve">C: 168 W/čl </t>
    </r>
  </si>
  <si>
    <t>čl</t>
  </si>
  <si>
    <t>Ispusna kuglasta slavina za ugradnju na aluminijumski člankasti radijator, dimenzije:</t>
  </si>
  <si>
    <t xml:space="preserve"> 1/2"</t>
  </si>
  <si>
    <t xml:space="preserve">Ručna odzračna slavina za montažu na aluminijumski člankasti radijator, dimenzije.: </t>
  </si>
  <si>
    <t>1/2"</t>
  </si>
  <si>
    <t>Pribor za montažu radijatora:</t>
  </si>
  <si>
    <t>Konzola</t>
  </si>
  <si>
    <t>Distančnik</t>
  </si>
  <si>
    <t>Radijetorski elementi:</t>
  </si>
  <si>
    <t>Radijatorska redukcija, Al., f1"-f1/2"</t>
  </si>
  <si>
    <t>Dihtung (brtva) 1", za Al. radijator</t>
  </si>
  <si>
    <t>Spojnica 1", za Al. radijator</t>
  </si>
  <si>
    <t>Isporuka i montaža radijatorskih ventila sa termostatskom glavom i zaštitom od krađe i neovlaštenog regulisanja, karakteristika:</t>
  </si>
  <si>
    <t>NO15, ravni ventil</t>
  </si>
  <si>
    <t xml:space="preserve">NO15, ugaoni ventil </t>
  </si>
  <si>
    <t>8.</t>
  </si>
  <si>
    <t>Isporuka i montaža radijatorskih podventila dimenzija:</t>
  </si>
  <si>
    <t>DN15</t>
  </si>
  <si>
    <t>Napomena: Montiraju se samo podventili na baterijama koje odobri nadzorni inžinjer</t>
  </si>
  <si>
    <t>9.</t>
  </si>
  <si>
    <t>Prepravka radijatorske veze za ventil ili podventil koja uključuje izrezivanje dijela cjevovoda dužine cca 25 cm, narezivanje navoja, čišćenje, miniziranje i lakiranje prepravljenog dijela cjevovoda dimenzije:</t>
  </si>
  <si>
    <t>Napomena: Prepravljaju se dijelovi cjevovoda koje odobri nadzorni inžinjer</t>
  </si>
  <si>
    <t xml:space="preserve">10. </t>
  </si>
  <si>
    <t>Isporuka i montaža ravnih ili ugaonih radijatorskih prigušnica. NAPOMENA: Dimenzija prigušnice odgovara dimenziji postoćeg ventila ili cijevnog priključka. Prije početka radova izvođač radova će napraviti naknadnu detaljnu provjeru specificiranih prigušnica, tj. odrediti koliko je od ukupnog broja prigušnica ravnih i ugaonih ventila</t>
  </si>
  <si>
    <t>NO15, ravna prigušnica</t>
  </si>
  <si>
    <t xml:space="preserve">NO15, ugaona prigušnica  </t>
  </si>
  <si>
    <t>11.</t>
  </si>
  <si>
    <t>Opravka boje na cjevovodu nakon ugradnje nove radijatorske armature</t>
  </si>
  <si>
    <t>12.</t>
  </si>
  <si>
    <t>Višestruko ispiranje kompletne instalacije radijatorskog grijanja do izlaska bistre vode. O ovome sačiniti odgovarajuće zapisnike. Ispiranje je potrebno izvršiti prije montaže novih radijatorskih ventila, te ponoviti nakon završene montaže</t>
  </si>
  <si>
    <t>13.</t>
  </si>
  <si>
    <t xml:space="preserve">Hladna proba instalacije grijanja na pritisak 1,5 puta većim od radnog u trajanju 4 časa. </t>
  </si>
  <si>
    <t>14.</t>
  </si>
  <si>
    <t>15.</t>
  </si>
  <si>
    <t>Pripremno završni radovi i puštanje u rad</t>
  </si>
  <si>
    <t>UKUPNO: RADIJATORSKO GRIJANJE (ZAMJENA VENTILA I PRIGUŠNICA)</t>
  </si>
  <si>
    <t>TOPLOVOD - MAŠINSKI RADOVI</t>
  </si>
  <si>
    <t>Demontaža starog predizolovanog cjevovoda koji se vodi u betonskom kanalu od kontejnerske kotlovnice do objekta.</t>
  </si>
  <si>
    <t>U stavku uključiti i demontažu nadzemnog dijela cjevovoda sa izolacijom od vune ialuminijumskog lima</t>
  </si>
  <si>
    <t>Postojeći cjevovod dimenzija</t>
  </si>
  <si>
    <t>DN 100 (108x3,6)</t>
  </si>
  <si>
    <t>40</t>
  </si>
  <si>
    <r>
      <t xml:space="preserve">Predizolovane čelične cijevi u HPDE zaštitnoj cijevi, izrađenih od materijala P235GH prema evropskom standardu EN 253. Dimenzije cijevi prema, ISO 4200, tehnički uslovi isporuke i radni materijal prema EN 13941 za radnu temperaturu </t>
    </r>
    <r>
      <rPr>
        <b/>
        <sz val="11"/>
        <rFont val="Arial"/>
        <family val="2"/>
        <charset val="238"/>
      </rPr>
      <t>130</t>
    </r>
    <r>
      <rPr>
        <b/>
        <vertAlign val="superscript"/>
        <sz val="11"/>
        <rFont val="Arial"/>
        <family val="2"/>
        <charset val="238"/>
      </rPr>
      <t>0</t>
    </r>
    <r>
      <rPr>
        <b/>
        <sz val="11"/>
        <rFont val="Arial"/>
        <family val="2"/>
        <charset val="238"/>
      </rPr>
      <t>C</t>
    </r>
    <r>
      <rPr>
        <sz val="11"/>
        <rFont val="Arial"/>
        <family val="2"/>
        <charset val="238"/>
      </rPr>
      <t xml:space="preserve"> i radni pritisak </t>
    </r>
    <r>
      <rPr>
        <b/>
        <sz val="11"/>
        <rFont val="Arial"/>
        <family val="2"/>
        <charset val="238"/>
      </rPr>
      <t>16bara</t>
    </r>
    <r>
      <rPr>
        <sz val="11"/>
        <rFont val="Arial"/>
        <family val="2"/>
        <charset val="238"/>
      </rPr>
      <t>, sa ugrađenim signalnim vodičima (Cu i CuSn). Termička izolacija je poliuretanska tvrda pjena sa zaštitnom polietilenskom cijevi. Kvalitet čelika P235 GH, dim.</t>
    </r>
  </si>
  <si>
    <t>DN 100 (114,3x3,6)/ 200  (5 cijevi, L=6m)</t>
  </si>
  <si>
    <t>30</t>
  </si>
  <si>
    <t>Predizolovani lukovi izrađeni prema evropskom standardu EN 448 u HDPE zaštitnoj cijevi, sa alarmnim žicama, sa krajevima pripremljenim za spajanje, dim.</t>
  </si>
  <si>
    <t xml:space="preserve">DN 100 (114,3x3,6)/ 200  </t>
  </si>
  <si>
    <t>6</t>
  </si>
  <si>
    <t>Predizolovane čelične spirofalc obložene cijevi.</t>
  </si>
  <si>
    <t>Ova obložna cev se sastoji od pocinkovane čelične falc-cijevi, prema DIN 24145 sa spoljnim falcom i zato je predviđena samo za nadzemne cjevovode unutar ili izvan objekata. Nasuprot uobičajenoj izolaciji kod nadzemnih cjevovoda, SPIROFALC-obložna cijev pruža niz prednosti. Debljina izolacije može biti znatno manja zbog povoljnog koeficijenta provodljivosti toplote upotrebljene PUR-pene (λPUR = 0,275 W/m•K). Tako dolazi od velikih ušteda na potpornim konstrukcijama, pošto se smanjuju i spoljni prečnik cevi i težina. Prema DIN 4102 je limena obloga A1 (nezapaljiva), a izolovanu spirofalc-obložnu cev treba svrstati u B2 (normalno zapaljiva) klasu građevinskih materijala. U odnosu na standardnu debljinu izolacije dolazi do razlika, ako nadzemni cevovod mora da se postavi u skladu sa propisima o grejnim postrojenjima (HeizAnIV) ili propisima o štednji energije. Dimenzije:</t>
  </si>
  <si>
    <t>DN 100 (114,3x3,6)/ 200  (2 cijevi, L=6m)</t>
  </si>
  <si>
    <t>12</t>
  </si>
  <si>
    <t>Predizolovani lukovi izrađeni prema evropskom standardu EN 448 za čelične spirofalc obložene cijevi, sa alarmnim žicama, sa krajevima pripremljenim za spajanje, dim.</t>
  </si>
  <si>
    <t>4</t>
  </si>
  <si>
    <t>Dobava i montaža HDPE spojnica (termoskupljajućih) sa pratećim materijalom izrađene prema EN 189 sa dvostrukim brtvljenjem za izolaciju spojnih mjesta cjevovoda, dimenzija:</t>
  </si>
  <si>
    <t>DN100/200</t>
  </si>
  <si>
    <t>Dobava i montaža spojnica sa pratećim materijalom izrađene prema EN 189 sa dvostrukim brtvljenjem za izolaciju spojnih mjesta predizolovanog spirofalc-obloženog cjevovoda, dimenzija:</t>
  </si>
  <si>
    <t>Dobava i montaža vodonepropusnih (gumenih) prstenova za zaštitu cijevi na prolazu kroz zid ili pod kotlovnice, izrađen prema EN 489, dimenzija:</t>
  </si>
  <si>
    <t>Dobava i montaža zaštitnih kapa (termoskupljajućih) za vodonepropusni završetak predizolovanih čeličnih cijevi u zidu ili podu kotlovnice, izrađen prema EN 489, dimenzija:</t>
  </si>
  <si>
    <t>10.</t>
  </si>
  <si>
    <t>Dobava i montaža trake upozorenja za postavljanje</t>
  </si>
  <si>
    <t xml:space="preserve">iznad cjevovoda. Traka je u rolni, širina trake </t>
  </si>
  <si>
    <t>500 mm, 50m/rolni.</t>
  </si>
  <si>
    <t>Dobava sitnog potrošnog materijala za završnu izolaciju spojnica, klasa prema DIN 4102 (B3) i za spajanje sistema za kontrolu (monitoring) vrelovoda, što uključuje:</t>
  </si>
  <si>
    <t>dvokomponentna izolaciona pjena,</t>
  </si>
  <si>
    <t xml:space="preserve">posuda za mješanje pjene, </t>
  </si>
  <si>
    <t>spojnica za signalne vodiče,</t>
  </si>
  <si>
    <t>termoskupljajuća traka,</t>
  </si>
  <si>
    <t>vezna traka,</t>
  </si>
  <si>
    <t>sredstvo za čišćenje spojnog mjesta,</t>
  </si>
  <si>
    <t>šmirgl traka,</t>
  </si>
  <si>
    <t>čepovi za zavarivanje,</t>
  </si>
  <si>
    <t>podmetači za spojnice, itd.</t>
  </si>
  <si>
    <t>Radiografska kontrola zavarenih spojeva. Kontrolu izvršiti na svim varovima na lukovima i na 30%ukupnog broja ostalih zavarenih spojeva</t>
  </si>
  <si>
    <t>Hladna proba instalacije prema tehničkim uslovima</t>
  </si>
  <si>
    <t>Izrada projektne dokumentacije:</t>
  </si>
  <si>
    <t>projekat izvedenog stanja</t>
  </si>
  <si>
    <t>snimanje za katastar podzemnih instalacija</t>
  </si>
  <si>
    <t>Pripremno - završni radovi</t>
  </si>
  <si>
    <t>UKUPNO:TOPLOVOD - MAŠINSKI RADOVI</t>
  </si>
  <si>
    <t>KOTAO SA SIGURNOSNOM ARMATUROM</t>
  </si>
  <si>
    <r>
      <t xml:space="preserve">Isporuka i montaža gasnog vertikalnog podnog kotla sa kondezacionim principom rada kao proizvod </t>
    </r>
    <r>
      <rPr>
        <b/>
        <i/>
        <sz val="11"/>
        <rFont val="Arial"/>
        <family val="2"/>
        <charset val="238"/>
      </rPr>
      <t>Hoval Ultra Gas, tip 300</t>
    </r>
    <r>
      <rPr>
        <sz val="11"/>
        <rFont val="Arial"/>
        <family val="2"/>
        <charset val="238"/>
      </rPr>
      <t>.</t>
    </r>
  </si>
  <si>
    <r>
      <t xml:space="preserve">Komora sagorijevanja i prolazi odlaznih gasova izrađeni od legiranog čelika, izmjenjivač toplote izrađen iz alu-fer legure. Integrisana zaštita od nedostatka vode, presostat minimalnog i maksimalnog pritiska. Ugrađen </t>
    </r>
    <r>
      <rPr>
        <b/>
        <i/>
        <sz val="11"/>
        <color indexed="8"/>
        <rFont val="Arial"/>
        <family val="2"/>
        <charset val="238"/>
      </rPr>
      <t>premix gorionik</t>
    </r>
    <r>
      <rPr>
        <sz val="11"/>
        <color indexed="8"/>
        <rFont val="Arial"/>
        <family val="2"/>
        <charset val="238"/>
      </rPr>
      <t xml:space="preserve"> sa površinskim sagorijevanjem, modulisani sa ventilatorom i venturijevom cijevi, automatskim palenjem i jonizacijskom zaštitom, te kompletnom gasnom rampom. </t>
    </r>
  </si>
  <si>
    <r>
      <t xml:space="preserve">Isporučuje se kompletna automatska regulacija </t>
    </r>
    <r>
      <rPr>
        <b/>
        <i/>
        <sz val="11"/>
        <color indexed="8"/>
        <rFont val="Arial"/>
        <family val="2"/>
        <charset val="238"/>
      </rPr>
      <t>TopTronic E</t>
    </r>
    <r>
      <rPr>
        <sz val="11"/>
        <color indexed="8"/>
        <rFont val="Arial"/>
        <family val="2"/>
        <charset val="238"/>
      </rPr>
      <t xml:space="preserve"> sa mogučnošću vođenja  jednog miješajućeg kruga.Postoji mogučnost</t>
    </r>
  </si>
  <si>
    <t>dodatnog proširenja funkcijeugradnjom  dopunskih modula, te spojem sa CNUS i nadzor mobilnim uređajima.</t>
  </si>
  <si>
    <t>Osnovne tehničke karakteristike visokoefikasnog  kondezacuionog kotla su:</t>
  </si>
  <si>
    <t>(i) nazivni toplotni kapacitet</t>
  </si>
  <si>
    <r>
      <t>·         t</t>
    </r>
    <r>
      <rPr>
        <vertAlign val="subscript"/>
        <sz val="11"/>
        <color indexed="8"/>
        <rFont val="Arial"/>
        <family val="2"/>
        <charset val="238"/>
      </rPr>
      <t>V</t>
    </r>
    <r>
      <rPr>
        <sz val="11"/>
        <color indexed="8"/>
        <rFont val="Arial"/>
        <family val="2"/>
        <charset val="238"/>
      </rPr>
      <t>/t</t>
    </r>
    <r>
      <rPr>
        <vertAlign val="subscript"/>
        <sz val="11"/>
        <color indexed="8"/>
        <rFont val="Arial"/>
        <family val="2"/>
        <charset val="238"/>
      </rPr>
      <t>R</t>
    </r>
    <r>
      <rPr>
        <sz val="11"/>
        <color indexed="8"/>
        <rFont val="Arial"/>
        <family val="2"/>
        <charset val="238"/>
      </rPr>
      <t xml:space="preserve"> = 80/60</t>
    </r>
    <r>
      <rPr>
        <vertAlign val="superscript"/>
        <sz val="11"/>
        <color indexed="8"/>
        <rFont val="Arial"/>
        <family val="2"/>
        <charset val="238"/>
      </rPr>
      <t>0</t>
    </r>
    <r>
      <rPr>
        <sz val="11"/>
        <color indexed="8"/>
        <rFont val="Arial"/>
        <family val="2"/>
        <charset val="238"/>
      </rPr>
      <t>C                      51-278 kW</t>
    </r>
  </si>
  <si>
    <r>
      <t>·         t</t>
    </r>
    <r>
      <rPr>
        <vertAlign val="subscript"/>
        <sz val="11"/>
        <color indexed="8"/>
        <rFont val="Arial"/>
        <family val="2"/>
        <charset val="238"/>
      </rPr>
      <t>v</t>
    </r>
    <r>
      <rPr>
        <sz val="11"/>
        <color indexed="8"/>
        <rFont val="Arial"/>
        <family val="2"/>
        <charset val="238"/>
      </rPr>
      <t>/t</t>
    </r>
    <r>
      <rPr>
        <vertAlign val="subscript"/>
        <sz val="11"/>
        <color indexed="8"/>
        <rFont val="Arial"/>
        <family val="2"/>
        <charset val="238"/>
      </rPr>
      <t>R</t>
    </r>
    <r>
      <rPr>
        <sz val="11"/>
        <color indexed="8"/>
        <rFont val="Arial"/>
        <family val="2"/>
        <charset val="238"/>
      </rPr>
      <t xml:space="preserve"> = 40/30</t>
    </r>
    <r>
      <rPr>
        <vertAlign val="superscript"/>
        <sz val="11"/>
        <color indexed="8"/>
        <rFont val="Arial"/>
        <family val="2"/>
        <charset val="238"/>
      </rPr>
      <t>0</t>
    </r>
    <r>
      <rPr>
        <sz val="11"/>
        <color indexed="8"/>
        <rFont val="Arial"/>
        <family val="2"/>
        <charset val="238"/>
      </rPr>
      <t>C                       57-300 kW</t>
    </r>
  </si>
  <si>
    <t>(ii) nazivno toplotno opterećenje     52-283 kW</t>
  </si>
  <si>
    <r>
      <t>(iii) max.pogonska temperatura             90</t>
    </r>
    <r>
      <rPr>
        <vertAlign val="superscript"/>
        <sz val="11"/>
        <color indexed="8"/>
        <rFont val="Arial"/>
        <family val="2"/>
        <charset val="238"/>
      </rPr>
      <t>0</t>
    </r>
    <r>
      <rPr>
        <sz val="11"/>
        <color indexed="8"/>
        <rFont val="Arial"/>
        <family val="2"/>
        <charset val="238"/>
      </rPr>
      <t>C</t>
    </r>
  </si>
  <si>
    <t>(iv) stepen djelovanja kod 30% opterećenja kotla (prema EN 303) ovisno o donjoj/gornjoj ogrjevnoj vrijednosti je 106,9/96,3 %</t>
  </si>
  <si>
    <r>
      <t>(v) Stupanj djelovanja pri   tv/tR = 40/30</t>
    </r>
    <r>
      <rPr>
        <vertAlign val="superscript"/>
        <sz val="11"/>
        <color indexed="8"/>
        <rFont val="Arial"/>
        <family val="2"/>
      </rPr>
      <t>0</t>
    </r>
    <r>
      <rPr>
        <sz val="11"/>
        <color indexed="8"/>
        <rFont val="Arial"/>
        <family val="2"/>
        <charset val="238"/>
      </rPr>
      <t>C izbosi 109,6/98,7 %</t>
    </r>
  </si>
  <si>
    <t>(vi) max.radni pritisak                              5 bar</t>
  </si>
  <si>
    <t>(vii) sadržaj vode u kotlu                       318 l</t>
  </si>
  <si>
    <t>(viii) prečnik dimnjače                            252 mm</t>
  </si>
  <si>
    <t>(ix) gasni priključak na rampu           6/4”</t>
  </si>
  <si>
    <t>(x) priključak polaz/povrat           DN 65/PN 6</t>
  </si>
  <si>
    <t>(xi) klasa NOx (EN 15502)                     6</t>
  </si>
  <si>
    <t>(xii) gabariti</t>
  </si>
  <si>
    <t>·     max.dužina                                 1584 mm</t>
  </si>
  <si>
    <t>·     visina                                          1923 mm</t>
  </si>
  <si>
    <t>·     širina                                             930 mm</t>
  </si>
  <si>
    <t>(xiii) masa                                            724 kg</t>
  </si>
  <si>
    <t>Obim isporuke:</t>
  </si>
  <si>
    <t>·     tijelo kotla sa izolacijom</t>
  </si>
  <si>
    <t>·     gasni ventilacioni gorionik sa      predmiješanjem (premix)</t>
  </si>
  <si>
    <t>·   Top Tronic-E, automatska regulacija u    zavisnosti od spoljne temperature sa senzorima i komandno-signalnim kablovima</t>
  </si>
  <si>
    <t>·   WLAN modul za daljinski nadzor TTE-GW</t>
  </si>
  <si>
    <t>· automatsko palenje sa nadgledanjem BIC 960</t>
  </si>
  <si>
    <t>·  Top Tronic-E SD kartica sa BHS jezikom posluživanja</t>
  </si>
  <si>
    <t>Isporuka i montaža gasnog filtera sa spojnicama za mjerenje diferencijalnog pritiska gasa prije i poslije filterskog uloška slijedećih karakteristika:</t>
  </si>
  <si>
    <t>(i) klasa filtracije                            &lt;5µm</t>
  </si>
  <si>
    <t>(ii) max.razlika pritisaka             10 mbar</t>
  </si>
  <si>
    <t>(iii) max.ulazni pritisak              100 mbar</t>
  </si>
  <si>
    <t>(iv) prečnik mjernih priključaka     9 mm</t>
  </si>
  <si>
    <t>Dimenzija filtera gasa</t>
  </si>
  <si>
    <t>DN 40 (R 6/4")</t>
  </si>
  <si>
    <t>Isporuka i montaža automatskog kompaktnog sistema za ispitivanje propuštanja gasnih ventila prije svakog pokretanja gorionika, sa ožičenjem spremnim za spajanje.</t>
  </si>
  <si>
    <t>Isporuka i montaža kotlovske sigurnosne grupe za zatvoreni sistem centralnog grijanja shodno EN 12828.</t>
  </si>
  <si>
    <t>U sigurnosnoj grupi se nalaze:</t>
  </si>
  <si>
    <t xml:space="preserve">(i) sigurnosni ventil sa membranom, </t>
  </si>
  <si>
    <r>
      <t xml:space="preserve">    p</t>
    </r>
    <r>
      <rPr>
        <vertAlign val="subscript"/>
        <sz val="11"/>
        <color indexed="8"/>
        <rFont val="Arial"/>
        <family val="2"/>
        <charset val="238"/>
      </rPr>
      <t>r</t>
    </r>
    <r>
      <rPr>
        <sz val="11"/>
        <color indexed="8"/>
        <rFont val="Arial"/>
        <family val="2"/>
        <charset val="238"/>
      </rPr>
      <t>=3.0 bar ,dimenzije priključka 1¼ –1½”</t>
    </r>
  </si>
  <si>
    <t>(ii) manometer ɸ 63, 0÷4 bar</t>
  </si>
  <si>
    <t>(iii) automatski odzračni ventil</t>
  </si>
  <si>
    <t>(iv) konzola za postavljanje</t>
  </si>
  <si>
    <r>
      <t xml:space="preserve">Isporuka i montaža seta za neutralizaciju, bez pumpe za kondezat,kao </t>
    </r>
    <r>
      <rPr>
        <b/>
        <i/>
        <sz val="11"/>
        <color indexed="8"/>
        <rFont val="Arial"/>
        <family val="2"/>
        <charset val="238"/>
      </rPr>
      <t>Hoval-KB23</t>
    </r>
  </si>
  <si>
    <t>U troškove uračunati:</t>
  </si>
  <si>
    <t xml:space="preserve">(i) cijevne fitinge od tvrdog PVC-a ili od </t>
  </si>
  <si>
    <t>PE-HD za povezivanje uređaja sa</t>
  </si>
  <si>
    <t>kotlovskom jedinicom i kanalizacijom u</t>
  </si>
  <si>
    <t>objektu</t>
  </si>
  <si>
    <t xml:space="preserve">(ii) pakovanje granulata za neutralisanje, u </t>
  </si>
  <si>
    <t>količini od 12 kg.</t>
  </si>
  <si>
    <t>UKUPNO:KOTAO SA SIGURNOSNOM ARMATUROM</t>
  </si>
  <si>
    <t>PRIMARNI I SEKUNDARNI CIRKULACIONI KRUG NOVOG POSTROJENJA</t>
  </si>
  <si>
    <r>
      <t xml:space="preserve">Isporuka i montaža hidrauličke skretnice kao proizvod </t>
    </r>
    <r>
      <rPr>
        <b/>
        <i/>
        <sz val="11"/>
        <color indexed="8"/>
        <rFont val="Arial"/>
        <family val="2"/>
        <charset val="238"/>
      </rPr>
      <t>Maring d.o.o. tip MIK/HW200 R,</t>
    </r>
    <r>
      <rPr>
        <sz val="11"/>
        <color indexed="8"/>
        <rFont val="Arial"/>
        <family val="2"/>
        <charset val="238"/>
      </rPr>
      <t xml:space="preserve">slijedećih karakteristika: </t>
    </r>
  </si>
  <si>
    <r>
      <t>(i)    max. protok                                     25m</t>
    </r>
    <r>
      <rPr>
        <vertAlign val="superscript"/>
        <sz val="11"/>
        <color indexed="8"/>
        <rFont val="Arial"/>
        <family val="2"/>
        <charset val="238"/>
      </rPr>
      <t>3</t>
    </r>
    <r>
      <rPr>
        <sz val="11"/>
        <color indexed="8"/>
        <rFont val="Arial"/>
        <family val="2"/>
        <charset val="238"/>
      </rPr>
      <t>/h                                                                                                                                                                                                                                                      (ii)   toplotna snaga pri Δt = 20</t>
    </r>
    <r>
      <rPr>
        <vertAlign val="superscript"/>
        <sz val="11"/>
        <color indexed="8"/>
        <rFont val="Arial"/>
        <family val="2"/>
        <charset val="238"/>
      </rPr>
      <t>0</t>
    </r>
    <r>
      <rPr>
        <sz val="11"/>
        <color indexed="8"/>
        <rFont val="Arial"/>
        <family val="2"/>
        <charset val="238"/>
      </rPr>
      <t xml:space="preserve">C          550 kW                                                                                                                                                                                                                                                   (iii)  max. radni pritisak                              6 bar                                                                                                                                                                                                                                                            (iv)  dimenzije komore                  160/160 mm                                                                                                                                                                                                                                                        (v)   dimenzija priključaka: </t>
    </r>
  </si>
  <si>
    <t xml:space="preserve">·    primarna strana                      2xDN80 PN6                                                                                                                                                                                                                                                        </t>
  </si>
  <si>
    <t xml:space="preserve">·    sekundarna strana                  2xDN80 PN6                                                                                                                                                                                                                                                         </t>
  </si>
  <si>
    <t xml:space="preserve">·    temperaturni senzor                         R1/2"                                                                                                                                                                                                                                                                 </t>
  </si>
  <si>
    <t xml:space="preserve">·    automatski odzračivač                     R1/2"                                                                                                                                                                                                                                                               </t>
  </si>
  <si>
    <t xml:space="preserve">·    ispust vode i odmuljivanje                 R1" </t>
  </si>
  <si>
    <t>·    otvor za čišćenje DN125</t>
  </si>
  <si>
    <t>(vi) ukupna visina sa izolacijom        1448 mm.</t>
  </si>
  <si>
    <t>Skretnica se isporučuje sa kontraprirubnicama       DN 80 PN 6, automatskim odzračnim ventilom, ispusnom slavinom, tvorničkom termoizolacijom i nogicama za učvršćivanje.</t>
  </si>
  <si>
    <t xml:space="preserve">Isporuka i montaža membranske ekspanzione posude za grijanje izrađene u skladu sa </t>
  </si>
  <si>
    <r>
      <t xml:space="preserve">BAS EN 12828, kao proizvod </t>
    </r>
    <r>
      <rPr>
        <b/>
        <i/>
        <sz val="11"/>
        <color indexed="8"/>
        <rFont val="Arial"/>
        <family val="2"/>
        <charset val="238"/>
      </rPr>
      <t xml:space="preserve">IMI Pneumatex, tip Sreamline MN-50 </t>
    </r>
    <r>
      <rPr>
        <sz val="11"/>
        <color indexed="8"/>
        <rFont val="Arial"/>
        <family val="2"/>
        <charset val="238"/>
      </rPr>
      <t xml:space="preserve"> slijedećih karakteristika:     </t>
    </r>
  </si>
  <si>
    <t>(i) ukupna zapremina                               50 l                                                                                                                                                                                                                                                                                  (ii) max. radni pritisak                                6 bar                                                                                                                                                                                                                                                                                  (iii) priključak za vodu                              R3/4" 
(iv) dozvoljeni dodatak antifriza do           50%</t>
  </si>
  <si>
    <t xml:space="preserve">     Uz posudu isporučiti:                                                                                                                                                                                                                                      (i)  zaporni ventil sa kapom protiv   neovlaštenog zatvaranja i ispusnom  slavinom, R3/4"</t>
  </si>
  <si>
    <r>
      <t xml:space="preserve">Isporuka i montaža membranske ekspanzione posude za grijanje izrađene u skladu sa BAS EN 13831, kao proizvod </t>
    </r>
    <r>
      <rPr>
        <b/>
        <i/>
        <sz val="11"/>
        <color indexed="8"/>
        <rFont val="Arial"/>
        <family val="2"/>
        <charset val="238"/>
      </rPr>
      <t>Reflex, tip N-800</t>
    </r>
    <r>
      <rPr>
        <sz val="11"/>
        <color indexed="8"/>
        <rFont val="Arial"/>
        <family val="2"/>
        <charset val="238"/>
      </rPr>
      <t>slijedećih karakteristika:                                                        (i) ukupna zapremina                              800 l                                                                                                                                                                                                    (ii) max. radni pritisak                                6 bar                                                                                                                                                                                                                                                                                (iii) priključak za vodu                               R 1"
(iv) dozvoljeni dodatak antifriza do           50%</t>
    </r>
  </si>
  <si>
    <t xml:space="preserve">Uz posudu isporučiti:                                                                                                                                                                                                                                   (i)  zaporni ventil sa kapom protiv  neovlaštenog </t>
  </si>
  <si>
    <t xml:space="preserve">zatvaranja i ispusnom  slavinom </t>
  </si>
  <si>
    <r>
      <t xml:space="preserve">Isporuka i montaža uređaja za automatsko nadopunjavanje sistema,kao proizvod </t>
    </r>
    <r>
      <rPr>
        <b/>
        <i/>
        <sz val="11"/>
        <color indexed="8"/>
        <rFont val="Arial"/>
        <family val="2"/>
        <charset val="238"/>
      </rPr>
      <t>IMI Pneumatex</t>
    </r>
    <r>
      <rPr>
        <sz val="11"/>
        <color indexed="8"/>
        <rFont val="Arial"/>
        <family val="2"/>
        <charset val="238"/>
      </rPr>
      <t xml:space="preserve">, tip </t>
    </r>
    <r>
      <rPr>
        <b/>
        <i/>
        <sz val="11"/>
        <color indexed="8"/>
        <rFont val="Arial"/>
        <family val="2"/>
        <charset val="238"/>
      </rPr>
      <t xml:space="preserve">PLENO PI </t>
    </r>
    <r>
      <rPr>
        <sz val="11"/>
        <color indexed="8"/>
        <rFont val="Arial"/>
        <family val="2"/>
        <charset val="238"/>
      </rPr>
      <t xml:space="preserve"> za instalacije sa ekspanzionim membranskim posudama prema BAS 12828. </t>
    </r>
  </si>
  <si>
    <t>Uređaj karakteriše:</t>
  </si>
  <si>
    <r>
      <t>·</t>
    </r>
    <r>
      <rPr>
        <sz val="7"/>
        <color indexed="8"/>
        <rFont val="Times New Roman"/>
        <family val="1"/>
      </rPr>
      <t xml:space="preserve">         </t>
    </r>
    <r>
      <rPr>
        <sz val="11"/>
        <color indexed="8"/>
        <rFont val="Arial"/>
        <family val="2"/>
      </rPr>
      <t>dopuna vode ovisno o pritisku bez  pumpe</t>
    </r>
  </si>
  <si>
    <r>
      <t>·</t>
    </r>
    <r>
      <rPr>
        <sz val="7"/>
        <color indexed="8"/>
        <rFont val="Times New Roman"/>
        <family val="1"/>
      </rPr>
      <t xml:space="preserve">         </t>
    </r>
    <r>
      <rPr>
        <sz val="11"/>
        <color indexed="8"/>
        <rFont val="Arial"/>
        <family val="2"/>
      </rPr>
      <t xml:space="preserve">kontaktni vodomjer, </t>
    </r>
  </si>
  <si>
    <r>
      <t>·</t>
    </r>
    <r>
      <rPr>
        <sz val="7"/>
        <color indexed="8"/>
        <rFont val="Times New Roman"/>
        <family val="1"/>
      </rPr>
      <t xml:space="preserve">         </t>
    </r>
    <r>
      <rPr>
        <sz val="11"/>
        <color indexed="8"/>
        <rFont val="Arial"/>
        <family val="2"/>
      </rPr>
      <t>zaštita od strujanja u suprotnom smjeru 
tipa BA u skladu sa EN 1717,</t>
    </r>
  </si>
  <si>
    <r>
      <t>·</t>
    </r>
    <r>
      <rPr>
        <sz val="7"/>
        <color indexed="8"/>
        <rFont val="Times New Roman"/>
        <family val="1"/>
      </rPr>
      <t xml:space="preserve">         </t>
    </r>
    <r>
      <rPr>
        <sz val="11"/>
        <color indexed="8"/>
        <rFont val="Arial"/>
        <family val="2"/>
      </rPr>
      <t>integrisani nosači za montažu na zid</t>
    </r>
  </si>
  <si>
    <r>
      <t>·</t>
    </r>
    <r>
      <rPr>
        <sz val="7"/>
        <color indexed="8"/>
        <rFont val="Times New Roman"/>
        <family val="1"/>
      </rPr>
      <t xml:space="preserve">         </t>
    </r>
    <r>
      <rPr>
        <sz val="11"/>
        <color indexed="8"/>
        <rFont val="Arial"/>
        <family val="2"/>
      </rPr>
      <t>dodatak antifriza do 50%</t>
    </r>
  </si>
  <si>
    <r>
      <t xml:space="preserve">Isporuka i montaža ultrazvučnog mjerila utroška toplotne energije sa baterijskim napajanjem i ugrađenim M-bus modulom za daljinsko očitavanje podataka, izrađeno prema standardu BAS EN 1434, kao proizvod </t>
    </r>
    <r>
      <rPr>
        <b/>
        <i/>
        <sz val="11"/>
        <color indexed="8"/>
        <rFont val="Arial"/>
        <family val="2"/>
        <charset val="238"/>
      </rPr>
      <t>Siemens,</t>
    </r>
  </si>
  <si>
    <r>
      <t xml:space="preserve"> tip UH 50</t>
    </r>
    <r>
      <rPr>
        <sz val="11"/>
        <color indexed="8"/>
        <rFont val="Arial"/>
        <family val="2"/>
        <charset val="238"/>
      </rPr>
      <t xml:space="preserve">,veličina </t>
    </r>
    <r>
      <rPr>
        <b/>
        <i/>
        <sz val="11"/>
        <color indexed="8"/>
        <rFont val="Arial"/>
        <family val="2"/>
        <charset val="238"/>
      </rPr>
      <t xml:space="preserve">UH 50-A65C-00 </t>
    </r>
    <r>
      <rPr>
        <sz val="11"/>
        <color indexed="8"/>
        <rFont val="Arial"/>
        <family val="2"/>
        <charset val="238"/>
      </rPr>
      <t xml:space="preserve"> slijedećih karakteristika:                                                                                                                       (i) nominalni protok                               15 m</t>
    </r>
    <r>
      <rPr>
        <vertAlign val="superscript"/>
        <sz val="11"/>
        <color indexed="8"/>
        <rFont val="Arial"/>
        <family val="2"/>
        <charset val="238"/>
      </rPr>
      <t>3</t>
    </r>
    <r>
      <rPr>
        <sz val="11"/>
        <color indexed="8"/>
        <rFont val="Arial"/>
        <family val="2"/>
        <charset val="238"/>
      </rPr>
      <t>/h   
(ii) max.protok                                      30 m3/h</t>
    </r>
  </si>
  <si>
    <t>(iii) dužina za ugradnju                        270 mm                                                                                                                                                                                                                                           (iv) dimenzija priključka                 DN 50 PN 25</t>
  </si>
  <si>
    <r>
      <t>(v) temperaturni gradijent                  80/60</t>
    </r>
    <r>
      <rPr>
        <vertAlign val="superscript"/>
        <sz val="11"/>
        <color indexed="8"/>
        <rFont val="Arial"/>
        <family val="2"/>
        <charset val="238"/>
      </rPr>
      <t>0</t>
    </r>
    <r>
      <rPr>
        <sz val="11"/>
        <color indexed="8"/>
        <rFont val="Arial"/>
        <family val="2"/>
        <charset val="238"/>
      </rPr>
      <t>C</t>
    </r>
  </si>
  <si>
    <t>Mjerilo toplotne energije sadrži:                                                                                                                                                                                                                  (i)   mjerilo protoka grejnog fluida                                                                                                                                                                                                                                                                                           (ii)  temperaturne senzore                                                                                                                                                                                                                                                                                           (iii) čahure za senzore                                                                                                                                                                                                                                                                                                    (iv) računarsku jedinicu                                                                                                                                                                                                                                                                                                    (v)  komunikacioni modul</t>
  </si>
  <si>
    <t>Mjerilo protoka se isporučuje sa kontraprirubnicama, vijčanim priborom i ostalim priborom za montažu.</t>
  </si>
  <si>
    <r>
      <t>Isporuka i montaža automatskog jonskog omekšivača napojne vode, kapaciteta 1 m</t>
    </r>
    <r>
      <rPr>
        <vertAlign val="superscript"/>
        <sz val="11"/>
        <color indexed="8"/>
        <rFont val="Arial"/>
        <family val="2"/>
        <charset val="238"/>
      </rPr>
      <t>3</t>
    </r>
    <r>
      <rPr>
        <sz val="11"/>
        <color indexed="8"/>
        <rFont val="Arial"/>
        <family val="2"/>
        <charset val="238"/>
      </rPr>
      <t xml:space="preserve">/h kao proizvod </t>
    </r>
    <r>
      <rPr>
        <b/>
        <i/>
        <sz val="11"/>
        <color indexed="8"/>
        <rFont val="Arial"/>
        <family val="2"/>
        <charset val="238"/>
      </rPr>
      <t>Nobilis, tip Aquasoft V 15 M.</t>
    </r>
    <r>
      <rPr>
        <sz val="11"/>
        <color indexed="8"/>
        <rFont val="Arial"/>
        <family val="2"/>
        <charset val="238"/>
      </rPr>
      <t xml:space="preserve"> Omekšivač vode se sastoji od jedne kolone sa jonskom masom, upravljačkim ventilom i posudom za so.                                                                                                                                                                        Priključna dimenzija DN 25 (R 1"). </t>
    </r>
  </si>
  <si>
    <r>
      <t>Napomena:</t>
    </r>
    <r>
      <rPr>
        <i/>
        <sz val="11"/>
        <color indexed="8"/>
        <rFont val="Arial"/>
        <family val="2"/>
        <charset val="238"/>
      </rPr>
      <t>Omekšivač se isporučuje sa svom sigurnosnom armaturom (DIN 1988/4)), mjerilom protoka vode, te sa brtvenim i montažnim materijalom.</t>
    </r>
  </si>
  <si>
    <r>
      <t xml:space="preserve">Isporuka i montaža cirkulacione pumpe za toplu vodu (primarni cirkulacioni krug), sa frekventnom regulacijom, energetske klase A, kao proizvod </t>
    </r>
    <r>
      <rPr>
        <b/>
        <i/>
        <sz val="11"/>
        <color indexed="8"/>
        <rFont val="Arial"/>
        <family val="2"/>
        <charset val="238"/>
      </rPr>
      <t>Grundfos</t>
    </r>
    <r>
      <rPr>
        <sz val="11"/>
        <color indexed="8"/>
        <rFont val="Arial"/>
        <family val="2"/>
        <charset val="238"/>
      </rPr>
      <t xml:space="preserve">, tip </t>
    </r>
    <r>
      <rPr>
        <b/>
        <i/>
        <sz val="11"/>
        <color indexed="8"/>
        <rFont val="Arial"/>
        <family val="2"/>
        <charset val="238"/>
      </rPr>
      <t>MAGNA3  50-80F</t>
    </r>
    <r>
      <rPr>
        <sz val="11"/>
        <color indexed="8"/>
        <rFont val="Arial"/>
        <family val="2"/>
        <charset val="238"/>
      </rPr>
      <t xml:space="preserve"> slijedećih karakteristika:      </t>
    </r>
  </si>
  <si>
    <r>
      <t>(i)   V= 16.7 m</t>
    </r>
    <r>
      <rPr>
        <vertAlign val="superscript"/>
        <sz val="11"/>
        <color indexed="8"/>
        <rFont val="Arial"/>
        <family val="2"/>
        <charset val="238"/>
      </rPr>
      <t>3</t>
    </r>
    <r>
      <rPr>
        <sz val="11"/>
        <color indexed="8"/>
        <rFont val="Arial"/>
        <family val="2"/>
        <charset val="238"/>
      </rPr>
      <t xml:space="preserve">/h                                                                                                                                                                                                                                                                                                                  </t>
    </r>
  </si>
  <si>
    <t xml:space="preserve">(ii)  H = 35 kPa                                                                                                                                                                                                                                                                                                                        </t>
  </si>
  <si>
    <t xml:space="preserve">(iii) Ne = 520 W                                                                                                                                                                                                                                                                                                                </t>
  </si>
  <si>
    <r>
      <t>(iv) U = 230V/50H</t>
    </r>
    <r>
      <rPr>
        <vertAlign val="subscript"/>
        <sz val="11"/>
        <color indexed="8"/>
        <rFont val="Arial"/>
        <family val="2"/>
        <charset val="238"/>
      </rPr>
      <t xml:space="preserve">Z  </t>
    </r>
  </si>
  <si>
    <t>(v)  priključne veze DN50PN6/10</t>
  </si>
  <si>
    <t xml:space="preserve">  Uz pumpu se isporučuju kontraprirubnice za zavarivanje, zaptivni i vijčani materijal.</t>
  </si>
  <si>
    <r>
      <t xml:space="preserve">Isporuka i montaža cirkulacione pumpe za toplu vodu (sekundarni krug sa miješanjem za grijanje objekta), sa frekventnom regulacijom, energetske klase A, kao proizvod </t>
    </r>
    <r>
      <rPr>
        <b/>
        <i/>
        <sz val="11"/>
        <color indexed="8"/>
        <rFont val="Arial"/>
        <family val="2"/>
        <charset val="238"/>
      </rPr>
      <t>Grundfos, 
tip MAGNA3  50-180  F, slijedećih karakteristika:</t>
    </r>
  </si>
  <si>
    <r>
      <t xml:space="preserve">   (i)   V= 16.7 m</t>
    </r>
    <r>
      <rPr>
        <vertAlign val="superscript"/>
        <sz val="11"/>
        <color indexed="8"/>
        <rFont val="Arial"/>
        <family val="2"/>
        <charset val="238"/>
      </rPr>
      <t>3</t>
    </r>
    <r>
      <rPr>
        <sz val="11"/>
        <color indexed="8"/>
        <rFont val="Arial"/>
        <family val="2"/>
        <charset val="238"/>
      </rPr>
      <t xml:space="preserve">/h                                                                                                                                                                                                                                                                                                                </t>
    </r>
  </si>
  <si>
    <t xml:space="preserve">   (ii)  H = 95 kPa                                                                                                                                                                                                                                                                                                                       </t>
  </si>
  <si>
    <t xml:space="preserve">   (iii) Ne = 1300 W                                                                                                                                                                                                                                                                                                                       </t>
  </si>
  <si>
    <t xml:space="preserve">   (iv) U = 230/50Hz                                                                                                                                                                                                                                                                                                                                                                                                                               </t>
  </si>
  <si>
    <t xml:space="preserve">   (v)  priljučne veze DN50  PN6/10</t>
  </si>
  <si>
    <t>Uz pumpu se isporučuju kontraprirubnice za zavarivanje, zaptivni i vijčani materijal.</t>
  </si>
  <si>
    <r>
      <t xml:space="preserve">Isporuka i montaža trokrakog regulacionog ventila sa prirubnicama, kao proizvod </t>
    </r>
    <r>
      <rPr>
        <b/>
        <i/>
        <sz val="11"/>
        <color indexed="8"/>
        <rFont val="Arial"/>
        <family val="2"/>
        <charset val="238"/>
      </rPr>
      <t>SIEMENS, tip VXF 42.50-40</t>
    </r>
    <r>
      <rPr>
        <sz val="11"/>
        <color indexed="8"/>
        <rFont val="Arial"/>
        <family val="2"/>
        <charset val="238"/>
      </rPr>
      <t>, slijedećih tehničkih karakteristika:</t>
    </r>
  </si>
  <si>
    <t>(i) dimenzija                       DN50 PN16</t>
  </si>
  <si>
    <r>
      <t>(ii) k</t>
    </r>
    <r>
      <rPr>
        <vertAlign val="subscript"/>
        <sz val="11"/>
        <color indexed="8"/>
        <rFont val="Arial"/>
        <family val="2"/>
        <charset val="238"/>
      </rPr>
      <t>vs</t>
    </r>
    <r>
      <rPr>
        <sz val="11"/>
        <color indexed="8"/>
        <rFont val="Arial"/>
        <family val="2"/>
        <charset val="238"/>
      </rPr>
      <t xml:space="preserve"> vrijednost                     40 m</t>
    </r>
    <r>
      <rPr>
        <vertAlign val="superscript"/>
        <sz val="11"/>
        <color indexed="8"/>
        <rFont val="Arial"/>
        <family val="2"/>
        <charset val="238"/>
      </rPr>
      <t>3</t>
    </r>
    <r>
      <rPr>
        <sz val="11"/>
        <color indexed="8"/>
        <rFont val="Arial"/>
        <family val="2"/>
        <charset val="238"/>
      </rPr>
      <t>/h</t>
    </r>
  </si>
  <si>
    <t>Uz ventil isporučiti kontraprirubnice za zavarivanje,zaptivni i vijčani materijal</t>
  </si>
  <si>
    <r>
      <t xml:space="preserve">Isporuka i montaža pogona za trokrake ventile, kao proizvod </t>
    </r>
    <r>
      <rPr>
        <b/>
        <i/>
        <sz val="11"/>
        <color indexed="8"/>
        <rFont val="Arial"/>
        <family val="2"/>
        <charset val="238"/>
      </rPr>
      <t>SIEMENS, tip SKC 32.50</t>
    </r>
    <r>
      <rPr>
        <sz val="11"/>
        <color indexed="8"/>
        <rFont val="Arial"/>
        <family val="2"/>
        <charset val="238"/>
      </rPr>
      <t xml:space="preserve">, </t>
    </r>
  </si>
  <si>
    <t>AC230 V</t>
  </si>
  <si>
    <t>Isporuka i montaža kuglastih ventila za toplu vodu,sa prirubnicama ,slijedećih dimenzija:</t>
  </si>
  <si>
    <t xml:space="preserve">                   DN25 PN16</t>
  </si>
  <si>
    <t xml:space="preserve">                   DN50 PN16</t>
  </si>
  <si>
    <t>Isporuka i montaža kuglastih ventila za toplu vodu, sa navojnim spojem ,slijedećih dimenzija:</t>
  </si>
  <si>
    <t xml:space="preserve">                 DN 20 (R3/4”)</t>
  </si>
  <si>
    <t xml:space="preserve">                 DN 25 (R1”)</t>
  </si>
  <si>
    <t xml:space="preserve">                 DN 50 (R2”)</t>
  </si>
  <si>
    <t>Isporuka i montaža holender spojnica slijedećih dimenzija:</t>
  </si>
  <si>
    <t xml:space="preserve">                DN 50 (R2”)</t>
  </si>
  <si>
    <t>Isporuka i montaža leptirastih zaklopki, zajedno sa kontraprirubnicama,zaptivkama i vijcima dimenzije:</t>
  </si>
  <si>
    <t xml:space="preserve">               DN80 PN16                           </t>
  </si>
  <si>
    <t>Isporuka i montaža hvatača nečistoće Y oblika, prirubnički spoj, slijedećih dimenzija:</t>
  </si>
  <si>
    <t xml:space="preserve">                DN80 PN16                           </t>
  </si>
  <si>
    <t>16.</t>
  </si>
  <si>
    <t xml:space="preserve">Isporuka i montaža regulacionog ventila za mjerenje diferencijalnog pritiska sa kosim sjedištem, kao proizvod Herz tip Stromax-M tip 4117M dimenzije :
                 DN50 (Rp 2”)                                 </t>
  </si>
  <si>
    <t>17.</t>
  </si>
  <si>
    <t>Isporuka i montaža čeličnih prirubnica za zavarivanje, BAS EN 1092, zajedno sa zavrtnjevima i brtvama slijedećih dimenzija:</t>
  </si>
  <si>
    <t xml:space="preserve">                 DN 80  PN 16</t>
  </si>
  <si>
    <t>18.</t>
  </si>
  <si>
    <t>Isporuka i montaža slavina za punjenje i pražnjenje instalacije</t>
  </si>
  <si>
    <t xml:space="preserve">                 DN 15 (R1/2”)</t>
  </si>
  <si>
    <t>19.</t>
  </si>
  <si>
    <t>Isporuka i montaža čeličnih bešavniha cijevi kvaliteta P235TR2, EN 10220 ( DIN 2448) slijedećih dimenzija:</t>
  </si>
  <si>
    <t xml:space="preserve">         ɸ 26.9x2.3</t>
  </si>
  <si>
    <t xml:space="preserve">         ɸ 33.7x2.6</t>
  </si>
  <si>
    <t xml:space="preserve">         ɸ 48.3x2.6</t>
  </si>
  <si>
    <t xml:space="preserve">         ɸ 60.3x2.9</t>
  </si>
  <si>
    <t xml:space="preserve">         ɸ 76.1x2.9</t>
  </si>
  <si>
    <t xml:space="preserve">         ɸ 88.9x3.5</t>
  </si>
  <si>
    <t>20.</t>
  </si>
  <si>
    <t xml:space="preserve">Isporuka i montaža čeličnih lukova, kvaliteta </t>
  </si>
  <si>
    <r>
      <t xml:space="preserve">P235TR2,EN10353-2 ( DIN 2605), R=1.5 D, </t>
    </r>
    <r>
      <rPr>
        <sz val="11"/>
        <color indexed="8"/>
        <rFont val="Calibri"/>
        <family val="2"/>
      </rPr>
      <t>α</t>
    </r>
    <r>
      <rPr>
        <sz val="11"/>
        <color indexed="8"/>
        <rFont val="Arial"/>
        <family val="2"/>
        <charset val="238"/>
      </rPr>
      <t>=90</t>
    </r>
    <r>
      <rPr>
        <vertAlign val="superscript"/>
        <sz val="11"/>
        <color indexed="8"/>
        <rFont val="Arial"/>
        <family val="2"/>
        <charset val="238"/>
      </rPr>
      <t>0</t>
    </r>
    <r>
      <rPr>
        <sz val="11"/>
        <color indexed="8"/>
        <rFont val="Arial"/>
        <family val="2"/>
        <charset val="238"/>
      </rPr>
      <t xml:space="preserve"> slijedećih dimenzija:</t>
    </r>
  </si>
  <si>
    <t xml:space="preserve">         ɸ 33.7x2.5</t>
  </si>
  <si>
    <t>21.</t>
  </si>
  <si>
    <r>
      <t xml:space="preserve">P235TR2,EN10353-2 ( DIN 2605), R=1.5 D, </t>
    </r>
    <r>
      <rPr>
        <sz val="11"/>
        <color indexed="8"/>
        <rFont val="Calibri"/>
        <family val="2"/>
      </rPr>
      <t>α</t>
    </r>
    <r>
      <rPr>
        <sz val="11"/>
        <color indexed="8"/>
        <rFont val="Arial"/>
        <family val="2"/>
        <charset val="238"/>
      </rPr>
      <t>=45</t>
    </r>
    <r>
      <rPr>
        <vertAlign val="superscript"/>
        <sz val="11"/>
        <color indexed="8"/>
        <rFont val="Arial"/>
        <family val="2"/>
        <charset val="238"/>
      </rPr>
      <t>0</t>
    </r>
    <r>
      <rPr>
        <sz val="11"/>
        <color indexed="8"/>
        <rFont val="Arial"/>
        <family val="2"/>
        <charset val="238"/>
      </rPr>
      <t xml:space="preserve"> slijedećih dimenzija:</t>
    </r>
  </si>
  <si>
    <t>22.</t>
  </si>
  <si>
    <t>Isporuka i montaža koncentričnih redukcija, kvaliteta P235TR2,EN10253-2 (DIN 2616) dimenzije:</t>
  </si>
  <si>
    <t xml:space="preserve">            ɸ 60.3/33.7</t>
  </si>
  <si>
    <t xml:space="preserve">            ɸ 76.1/60.3</t>
  </si>
  <si>
    <t xml:space="preserve">            ɸ 88.9/60.3</t>
  </si>
  <si>
    <t xml:space="preserve">            ɸ 88.9/76.1</t>
  </si>
  <si>
    <t>23.</t>
  </si>
  <si>
    <t>Isporuka i montaža čeličnihTE-kom i TR-kom, kvaliteta P235TR2, EN10253-2 (DIN 2615), slijedećih dimenzija:</t>
  </si>
  <si>
    <t xml:space="preserve">          ɸ 88.9 x ɸ 88.9 x ɸ 88.9 </t>
  </si>
  <si>
    <t xml:space="preserve">          ɸ 88.9 x ɸ 60.3 x ɸ 88.9</t>
  </si>
  <si>
    <t>24.</t>
  </si>
  <si>
    <r>
      <t xml:space="preserve">Isporuka i montaža odzračne posude sa dva odzračna ventila, kao </t>
    </r>
    <r>
      <rPr>
        <b/>
        <sz val="11"/>
        <color indexed="8"/>
        <rFont val="Arial"/>
        <family val="2"/>
        <charset val="204"/>
      </rPr>
      <t>Reflex</t>
    </r>
    <r>
      <rPr>
        <sz val="11"/>
        <color indexed="8"/>
        <rFont val="Arial"/>
        <family val="2"/>
        <charset val="238"/>
      </rPr>
      <t>,</t>
    </r>
    <r>
      <rPr>
        <b/>
        <i/>
        <sz val="11"/>
        <color indexed="8"/>
        <rFont val="Arial"/>
        <family val="2"/>
        <charset val="204"/>
      </rPr>
      <t>tip</t>
    </r>
    <r>
      <rPr>
        <i/>
        <sz val="11"/>
        <color indexed="8"/>
        <rFont val="Arial"/>
        <family val="2"/>
        <charset val="204"/>
      </rPr>
      <t xml:space="preserve"> </t>
    </r>
    <r>
      <rPr>
        <b/>
        <i/>
        <sz val="11"/>
        <color indexed="8"/>
        <rFont val="Arial"/>
        <family val="2"/>
        <charset val="204"/>
      </rPr>
      <t>LA 80</t>
    </r>
    <r>
      <rPr>
        <sz val="11"/>
        <color indexed="8"/>
        <rFont val="Arial"/>
        <family val="2"/>
        <charset val="238"/>
      </rPr>
      <t xml:space="preserve">,(postavlja se horizontalno na najvišoj tački instalacije grijanja u kotlovnici,) ,  dimenzije priključaka:               </t>
    </r>
  </si>
  <si>
    <t>DN80(Ø88.9X3.2)</t>
  </si>
  <si>
    <t>25.</t>
  </si>
  <si>
    <t>Troškovi nabavke materijala za spajanje, zavarivanje i fiksiranje (tehnički kiseonik, disu-gas, žica za varenje, pribor za ovješenje) obračunavaju se u iznosu od 50% vrijednosti stavke cijevi i cijevnih fitinga</t>
  </si>
  <si>
    <t>pšl</t>
  </si>
  <si>
    <t>26.</t>
  </si>
  <si>
    <t>Čišćenje do metalnog sjaja, te zaštita cijevne mreže  i ovjesnog pribora sa temeljnom bojom otpornom na povišenu temperaturu</t>
  </si>
  <si>
    <r>
      <t>m</t>
    </r>
    <r>
      <rPr>
        <vertAlign val="superscript"/>
        <sz val="11"/>
        <color indexed="8"/>
        <rFont val="Arial"/>
        <family val="2"/>
        <charset val="238"/>
      </rPr>
      <t>2</t>
    </r>
  </si>
  <si>
    <t>27.</t>
  </si>
  <si>
    <r>
      <t xml:space="preserve">Isporuka i ugradnja negorive paranepropusne izolacije, kao proizvod </t>
    </r>
    <r>
      <rPr>
        <b/>
        <i/>
        <sz val="11"/>
        <color indexed="8"/>
        <rFont val="Arial"/>
        <family val="2"/>
        <charset val="238"/>
      </rPr>
      <t>Armacel</t>
    </r>
    <r>
      <rPr>
        <sz val="11"/>
        <color indexed="8"/>
        <rFont val="Arial"/>
        <family val="2"/>
        <charset val="238"/>
      </rPr>
      <t xml:space="preserve">l, tip </t>
    </r>
    <r>
      <rPr>
        <b/>
        <i/>
        <sz val="11"/>
        <color indexed="8"/>
        <rFont val="Arial"/>
        <family val="2"/>
        <charset val="238"/>
      </rPr>
      <t>Armaflex AF</t>
    </r>
    <r>
      <rPr>
        <sz val="11"/>
        <color indexed="8"/>
        <rFont val="Arial"/>
        <family val="2"/>
        <charset val="238"/>
      </rPr>
      <t xml:space="preserve"> za cijevi u omotu od Al- lima debljine d = 0.6 mm                                           </t>
    </r>
  </si>
  <si>
    <t xml:space="preserve">           M 28x19                                                                          </t>
  </si>
  <si>
    <t xml:space="preserve">           M 35x19</t>
  </si>
  <si>
    <t xml:space="preserve">           M 48x19</t>
  </si>
  <si>
    <t xml:space="preserve">           M 60x22</t>
  </si>
  <si>
    <t xml:space="preserve">           M 76x19                                                                         </t>
  </si>
  <si>
    <t xml:space="preserve">           M 89x19                                                  </t>
  </si>
  <si>
    <t>28.</t>
  </si>
  <si>
    <t>Isporuka i montaža samoregulišučih elektrogrijačih  kablova za   zaštitu od smrzavanja toplovodnih cjevovoda unutar kontejnerske kotlovnice. Koristiti kablove kao proizvod Elpos tip GTK20 (20W/m,  l= 42m), spiralizaciju izvršiti po segmentima. Uz zaštitni kabal se isporučuje elektronskii termostat,priključni kabal sa utikačem na mrežu 220v/50Hz i ljepljiva aluminijska traka</t>
  </si>
  <si>
    <t>29.</t>
  </si>
  <si>
    <r>
      <t xml:space="preserve">Isporuka i montaža manometra za vodu sa manometarskom slavinom, slijedećih karakteristika:                                                                     (i) prečnik kućišta                                </t>
    </r>
    <r>
      <rPr>
        <sz val="11"/>
        <color indexed="8"/>
        <rFont val="Calibri"/>
        <family val="2"/>
      </rPr>
      <t>Ø</t>
    </r>
    <r>
      <rPr>
        <sz val="11"/>
        <color indexed="8"/>
        <rFont val="Arial"/>
        <family val="2"/>
        <charset val="238"/>
      </rPr>
      <t xml:space="preserve"> 80 mm                                                  (ii) klasa tačnosti                                          2.5                                               (iii) priključak                                         G 1/2"A                                             (iv) opseg pokazivanja                          0÷4 bar          (v) dimenzija priključne slavine                   G1/2"A</t>
    </r>
  </si>
  <si>
    <t>30.</t>
  </si>
  <si>
    <t xml:space="preserve">Isporuka i montaža ravnog termometra </t>
  </si>
  <si>
    <t>sa staklenim uloškom, slijedećih karakteristika:</t>
  </si>
  <si>
    <r>
      <t>(i)   mjerni opseg                                  0-130</t>
    </r>
    <r>
      <rPr>
        <vertAlign val="superscript"/>
        <sz val="11"/>
        <color indexed="8"/>
        <rFont val="Arial"/>
        <family val="2"/>
        <charset val="238"/>
      </rPr>
      <t>0</t>
    </r>
    <r>
      <rPr>
        <sz val="11"/>
        <color indexed="8"/>
        <rFont val="Arial"/>
        <family val="2"/>
        <charset val="238"/>
      </rPr>
      <t>C</t>
    </r>
  </si>
  <si>
    <t>(ii)  priključak                                          G ½ “A</t>
  </si>
  <si>
    <t>(iii) klasa tačnosti                                            1</t>
  </si>
  <si>
    <t>31.</t>
  </si>
  <si>
    <t xml:space="preserve">Isporuka i montaža ugaonog termometra </t>
  </si>
  <si>
    <t>32.</t>
  </si>
  <si>
    <t>Pripremno- završni radovi koji obuhvataju:</t>
  </si>
  <si>
    <t>(i) izrada natpisa u kotlovnici te</t>
  </si>
  <si>
    <t xml:space="preserve">      označavanje cjevovoda po vrsti fluida</t>
  </si>
  <si>
    <t xml:space="preserve">      i smjeru proticanja, sve u skladu sa </t>
  </si>
  <si>
    <t xml:space="preserve">      tehničkom regulativom</t>
  </si>
  <si>
    <r>
      <t xml:space="preserve">(ii) izrada </t>
    </r>
    <r>
      <rPr>
        <i/>
        <sz val="11"/>
        <color indexed="8"/>
        <rFont val="Arial"/>
        <family val="2"/>
        <charset val="238"/>
      </rPr>
      <t>Projekta izvedenog stanja</t>
    </r>
    <r>
      <rPr>
        <sz val="11"/>
        <color indexed="8"/>
        <rFont val="Arial"/>
        <family val="2"/>
        <charset val="238"/>
      </rPr>
      <t xml:space="preserve"> u dva</t>
    </r>
  </si>
  <si>
    <t xml:space="preserve">      primjerka, prihvaćeno i ovjereno od strane</t>
  </si>
  <si>
    <t xml:space="preserve">      nadzornog organa,</t>
  </si>
  <si>
    <r>
      <t xml:space="preserve">(iii)  izradu </t>
    </r>
    <r>
      <rPr>
        <i/>
        <sz val="11"/>
        <color indexed="8"/>
        <rFont val="Arial"/>
        <family val="2"/>
        <charset val="238"/>
      </rPr>
      <t xml:space="preserve">Funkcionalne šeme gasne   </t>
    </r>
  </si>
  <si>
    <r>
      <t xml:space="preserve">       kotlovnice   </t>
    </r>
    <r>
      <rPr>
        <sz val="11"/>
        <color indexed="8"/>
        <rFont val="Arial"/>
        <family val="2"/>
        <charset val="238"/>
      </rPr>
      <t xml:space="preserve">koja se postavlja na vidno </t>
    </r>
  </si>
  <si>
    <r>
      <t xml:space="preserve">        mjesto</t>
    </r>
    <r>
      <rPr>
        <i/>
        <sz val="11"/>
        <color indexed="8"/>
        <rFont val="Arial"/>
        <family val="2"/>
        <charset val="238"/>
      </rPr>
      <t xml:space="preserve">                                                                                                                                                                                                                                                                                                                                                      </t>
    </r>
  </si>
  <si>
    <t>(iv) izrada upustva za rukovanje i održavanje</t>
  </si>
  <si>
    <t>(v) primopredaja objekta Investitoru i</t>
  </si>
  <si>
    <t xml:space="preserve">       učešće kod pregleda komisije za tehnički</t>
  </si>
  <si>
    <t xml:space="preserve">       prijem kotlovnice</t>
  </si>
  <si>
    <t>33.</t>
  </si>
  <si>
    <t>Troškovi ispitivanja i puštanja u rad kotlovnice   koji obuhvataju:</t>
  </si>
  <si>
    <t>(i)ispiranje kompletne cijevne instalacije</t>
  </si>
  <si>
    <t xml:space="preserve">    (postojeće i novo postrojenje)</t>
  </si>
  <si>
    <t xml:space="preserve">    do postizanja odgovarajuće čistoće,</t>
  </si>
  <si>
    <t>(ii)  ispitivanje kvaliteta svih izvedenih</t>
  </si>
  <si>
    <t xml:space="preserve">      spojeva vodenim pritiskom prema </t>
  </si>
  <si>
    <t xml:space="preserve">      važećoj tehničkoj regulativi</t>
  </si>
  <si>
    <t>(iii) priprema instalacije za probni rad</t>
  </si>
  <si>
    <t xml:space="preserve">       • punjenje omekšanom vodom </t>
  </si>
  <si>
    <t xml:space="preserve">       • odzračivanje</t>
  </si>
  <si>
    <t xml:space="preserve">      •  odmuljivanje </t>
  </si>
  <si>
    <r>
      <t xml:space="preserve"> </t>
    </r>
    <r>
      <rPr>
        <sz val="11"/>
        <color indexed="8"/>
        <rFont val="Arial"/>
        <family val="2"/>
      </rPr>
      <t xml:space="preserve">(iv)puštanje u pogon gorionika </t>
    </r>
  </si>
  <si>
    <t xml:space="preserve"> (v) funkcionalno i sigurnosno ispitivanje</t>
  </si>
  <si>
    <t xml:space="preserve">        postrojenja u pogonskom režimu,</t>
  </si>
  <si>
    <t xml:space="preserve">       te  regulisanje parametara rada</t>
  </si>
  <si>
    <t xml:space="preserve">        postrojenja koje obavljaju ovlašteni </t>
  </si>
  <si>
    <t xml:space="preserve">        serviseri opreme  i aparata.</t>
  </si>
  <si>
    <t>Sva ispitivanja moraju biti pismeno dokumentovana.</t>
  </si>
  <si>
    <t>Probni rad u  trajanju od 48 časova.</t>
  </si>
  <si>
    <t>UKUPNO:PRIMARNI I SEKUNDARNI CIRKULACIONI KRUG NOVOG POSTROJENJA</t>
  </si>
  <si>
    <t>ODVOD ODLAZNIH GASOVA</t>
  </si>
  <si>
    <t xml:space="preserve">Isporuka i montaža troslojnog dimnjaka sa unutrašnjim i spoljnim plaštom, izrađenim od nehrđajućeg čelika, te međuprostorom ispunjenim toplotnom izolacijom od keramičkih vlakana debljine 50mm.                                                                                                                                                                                                                      Dimnjak treba biti izrađen prema zahtjevima </t>
  </si>
  <si>
    <t>BAS EN 1856-1 u segmentima sa spojevima koji  obezbjeđuju nepropusnost i otpornost na kondezat.                                                       Dimnjak mora biti ispitan i sertifikovan prema</t>
  </si>
  <si>
    <t xml:space="preserve">BAS EN 1856-1 za rad u nadpritisku do                                                                                                                                                            200 Pa (P1), te u vlažnim uslovima.  </t>
  </si>
  <si>
    <t xml:space="preserve">Ugraditi dimnjak kao proizvod Schiedel, tip ICS 50-200. </t>
  </si>
  <si>
    <t>Osnovni tehnički podaci za dimnjak:                                                                                                                                                                                     (i)   izvedba  prema standardu EN 15287</t>
  </si>
  <si>
    <t xml:space="preserve">       T200 P1 W 2 0</t>
  </si>
  <si>
    <t xml:space="preserve">(ii)  prečnik unutrašnje cijevi          Ø 200mm                                                                                                                                                                 (iii) prečnik spoljne cijevi                Ø300mm                                                                                                                                                                                                                                                (iv)  materijal unutrašnje cijevi                                                                                                                                                                                                                                                                                                                                                                                          •prokromski lim 1.4404, "AISI 316L"                                                                                                                                                                                                                                                    (v)  materijal spoljne cijevi  </t>
  </si>
  <si>
    <t xml:space="preserve">      •  polirani nehrđajući lim 1.4501"inox 304BA"  </t>
  </si>
  <si>
    <t xml:space="preserve">(vi)    efektivna visina                 cca      4.5m    </t>
  </si>
  <si>
    <t xml:space="preserve">(vii)  ukupna visina                     cca      5.5m </t>
  </si>
  <si>
    <t xml:space="preserve">Dimnjačnu vertikalu sačinjavaju slijedeći elementi (i)     temeljna ploča sa posudom za kondezat  </t>
  </si>
  <si>
    <t xml:space="preserve">                                             kom 1                                                                                                                                                                                                  (ii)    priključak za čišćenje predviđen za rad  </t>
  </si>
  <si>
    <t xml:space="preserve">         sistema u natpritisku ,kom 1                                                                                                                                                                                                                                                       (iii)   priključak za ložište pod uglom od  δ= 850, kom 1 </t>
  </si>
  <si>
    <t>(iv)   prelaz sa izolovanog dim. sistema na</t>
  </si>
  <si>
    <t xml:space="preserve">         jednostruki (neizolovani) ,PPL-ICS,  kom 1     </t>
  </si>
  <si>
    <t xml:space="preserve">(iv)   ravni elementi dimnjačne cijevi  dužine                                                                                                                     </t>
  </si>
  <si>
    <t xml:space="preserve">         455 mm,                      kom 1</t>
  </si>
  <si>
    <t xml:space="preserve">(iv)   ravni elementi dimnjačne cijevi  dužine </t>
  </si>
  <si>
    <t xml:space="preserve">         955 mm,                        kom 4</t>
  </si>
  <si>
    <t xml:space="preserve"> (v)   konusni završetak ,          kom 1                                                                                                                                                                                                                                                                                                          </t>
  </si>
  <si>
    <t>(vi)   zaptivači VITON,fi 250 mm,     kom 10</t>
  </si>
  <si>
    <t xml:space="preserve">(vii)  dva zidna nosača za učvrščivanje ili dva </t>
  </si>
  <si>
    <t xml:space="preserve">        obruča za zatezanje sa čeličnim sajlama (uključiti sajle)</t>
  </si>
  <si>
    <t>Dimnjak se isporučuje u standardno srebreno-sivoj boji.</t>
  </si>
  <si>
    <t xml:space="preserve">Isporuka i montaža spojnog komada (dimnjače) izrađeno iz inox lima, sa toplotnom izolacijom. Spojni komad se isporučuje zajedno sa  dva koljena </t>
  </si>
  <si>
    <r>
      <t>a</t>
    </r>
    <r>
      <rPr>
        <sz val="11"/>
        <color indexed="8"/>
        <rFont val="Arial"/>
        <family val="2"/>
      </rPr>
      <t>= 85</t>
    </r>
    <r>
      <rPr>
        <vertAlign val="superscript"/>
        <sz val="11"/>
        <color indexed="8"/>
        <rFont val="Arial"/>
        <family val="2"/>
      </rPr>
      <t>0</t>
    </r>
    <r>
      <rPr>
        <sz val="11"/>
        <color indexed="8"/>
        <rFont val="Arial"/>
        <family val="2"/>
      </rPr>
      <t>, priključcima za mjerenje parametara odlaznih gasova, revizionim otvorom, te potrebnim spojnim i učvrsnim materijalom. Spojni komad voditi sa usponom prema priključku dimnjaka.</t>
    </r>
  </si>
  <si>
    <r>
      <t xml:space="preserve">Osnovni podaci za spojni komad:
(i)   prečnik unutrašnje cijevi        </t>
    </r>
    <r>
      <rPr>
        <sz val="11"/>
        <color indexed="8"/>
        <rFont val="Calibri"/>
        <family val="2"/>
      </rPr>
      <t>Ø</t>
    </r>
    <r>
      <rPr>
        <sz val="11"/>
        <color indexed="8"/>
        <rFont val="Arial"/>
        <family val="2"/>
      </rPr>
      <t xml:space="preserve"> 200 mm   (ii)  prečnik spoljne cijevi                  Ø 300 mm  
(iii) debljina lima osnovne cijevi 
      od inoxa  316 l                        δ =0.6 mm     
(iv) razvijena dužina za kotlovsku jedinicu                                                                                                                                                                
                                                     cca 1.5 m</t>
    </r>
  </si>
  <si>
    <t>Ispitivanje nepropusnosti montiranog višeslojnog dimnjačkog sistema koji radi u vlažnim uslovima ("vlažni dimnjak"), pod pritiskom tipa P1 (nadpritisak do 200Pa) i  radne temperature T200, u skladu sa EN 13063-1, u kojem su odlazni gasovi poslati u atmosferu kroz dimnjačnu cijev od nehrđajućeg čelika. Sve u skladu sa procedurama Sarajevo gasa.</t>
  </si>
  <si>
    <t>UKUPNO: ODVOD ODLAZNIH GASOVA</t>
  </si>
  <si>
    <t>MJERNI DIO GASNE INSTALACIJE</t>
  </si>
  <si>
    <t>Isporuka i montaža kuglaste slavine za gas sa integrisanim termičkim zapornim uređajem TAE, kao proizvod Weisphaupt, tip 84-1 ½", dimenzije</t>
  </si>
  <si>
    <t xml:space="preserve">               DN40 (Rp 1 1/2")</t>
  </si>
  <si>
    <r>
      <t xml:space="preserve">Isporuka i montaža manometra za gas mjernog opsega 0-100 mbar, </t>
    </r>
    <r>
      <rPr>
        <sz val="11"/>
        <color indexed="8"/>
        <rFont val="Calibri"/>
        <family val="2"/>
      </rPr>
      <t>Ø</t>
    </r>
    <r>
      <rPr>
        <sz val="11"/>
        <color indexed="8"/>
        <rFont val="Arial"/>
        <family val="2"/>
        <charset val="238"/>
      </rPr>
      <t xml:space="preserve"> 80, komplet sa igličastom slavinom i priborom za spajanje,kao proizvod Dungs.</t>
    </r>
  </si>
  <si>
    <t>Montiranje gasnog filtera iz stavke 6.1.2 u rampu.</t>
  </si>
  <si>
    <t>Isporuka i montaža čeličnih bešavnih cijevi  kvaliteta BAS EN10220,materijal P235TR2,</t>
  </si>
  <si>
    <t>slijedećih dimenzija:</t>
  </si>
  <si>
    <r>
      <t>f</t>
    </r>
    <r>
      <rPr>
        <sz val="11"/>
        <color indexed="8"/>
        <rFont val="Arial"/>
        <family val="2"/>
      </rPr>
      <t xml:space="preserve"> 48,3x2,6</t>
    </r>
  </si>
  <si>
    <r>
      <rPr>
        <sz val="11"/>
        <color indexed="8"/>
        <rFont val="Symbol"/>
        <family val="1"/>
        <charset val="2"/>
      </rPr>
      <t>f</t>
    </r>
    <r>
      <rPr>
        <sz val="11"/>
        <color indexed="8"/>
        <rFont val="Arial"/>
        <family val="2"/>
        <charset val="238"/>
      </rPr>
      <t xml:space="preserve"> 60,3x2,9</t>
    </r>
  </si>
  <si>
    <r>
      <t xml:space="preserve">Isporuka i montaža cijevnih lukova za zavarivanje, kvaliteta BAS EN10253-1,materijal S235, </t>
    </r>
    <r>
      <rPr>
        <sz val="11"/>
        <color indexed="8"/>
        <rFont val="Arial"/>
        <family val="2"/>
        <charset val="204"/>
      </rPr>
      <t>¤</t>
    </r>
    <r>
      <rPr>
        <sz val="11"/>
        <color indexed="8"/>
        <rFont val="Arial"/>
        <family val="2"/>
        <charset val="238"/>
      </rPr>
      <t xml:space="preserve"> =90</t>
    </r>
    <r>
      <rPr>
        <sz val="11"/>
        <color indexed="8"/>
        <rFont val="Arial"/>
        <family val="2"/>
        <charset val="204"/>
      </rPr>
      <t>ᵒ</t>
    </r>
    <r>
      <rPr>
        <sz val="11"/>
        <color indexed="8"/>
        <rFont val="Arial"/>
        <family val="2"/>
        <charset val="238"/>
      </rPr>
      <t>C, slijedećih dimenzija:</t>
    </r>
  </si>
  <si>
    <t>Isporuka i montaža redukovanih T-komada, za zavarivanje, prema BAS EN 10253-1</t>
  </si>
  <si>
    <t>(DIN 2615), dimenzije:</t>
  </si>
  <si>
    <t>Ø60,3 x 48,3 x 60,3</t>
  </si>
  <si>
    <t xml:space="preserve">Isporuka i montaža cijevnih koncentričnih redukcija za zavarivanje, kvaliteta  BAS EN10253-1,materijal S235, dimenzije:    </t>
  </si>
  <si>
    <r>
      <t xml:space="preserve"> </t>
    </r>
    <r>
      <rPr>
        <sz val="11"/>
        <color indexed="8"/>
        <rFont val="Symbol"/>
        <family val="1"/>
        <charset val="2"/>
      </rPr>
      <t>f</t>
    </r>
    <r>
      <rPr>
        <sz val="11"/>
        <color indexed="8"/>
        <rFont val="Arial"/>
        <family val="2"/>
        <charset val="238"/>
      </rPr>
      <t xml:space="preserve"> 60,3/ 48.3                   </t>
    </r>
  </si>
  <si>
    <t>Isporuka i montaža kuglaste gasne slavine za potrebe ispuhivanja priključka gasne rampe,zajedno sa slijepim čepom,dimenzije</t>
  </si>
  <si>
    <t xml:space="preserve">                 DN20 (R ¾")</t>
  </si>
  <si>
    <t xml:space="preserve">Isporuka i montaža zaštitne čelične  cijevi,na mestu prolaza gasne cijevi kroz zid plohe kontejnera,dimenzije:               </t>
  </si>
  <si>
    <r>
      <t>f</t>
    </r>
    <r>
      <rPr>
        <sz val="11"/>
        <color indexed="8"/>
        <rFont val="Arial"/>
        <family val="2"/>
      </rPr>
      <t xml:space="preserve"> 88.9x 3.2</t>
    </r>
  </si>
  <si>
    <t>Isporuka i montaža mufni od čelične cijevi slijedećih dimenzija:</t>
  </si>
  <si>
    <t>DN20  (R3/4”)</t>
  </si>
  <si>
    <t>DN40 (R 1 1/2”)</t>
  </si>
  <si>
    <t>Isporuka i montaža gumenih  labirintnih brtvi načinjenih od neoprenskog  kaučuka. Ovim brtvama sa brtve prolaz cijevi  kroz plohu kontejnera</t>
  </si>
  <si>
    <t>Troškovi nabavke materijala za spajanje zavarivanje i fiksiranje,(tehnički kiseonik, disu-gas, žica za varenje, pribor za ovješenje) obračunavaju se u iznosu od 60 % vrijednosti  stavke A.4.4 - 6.4.7</t>
  </si>
  <si>
    <t>Regulaciona mjerna stanica G25 sa elementima za daljinsko očitanje.</t>
  </si>
  <si>
    <t>Napomena: Pozicija uključuje nabavku RMS G25, u skladu sa preporukama distributera gasa i izdatoj informaciji o mogučnosti priključenja. Izvođač radova je u obavezi dopremiti RMS na objekat, a samu montažu će izvršiti distributer gasa nakon izvedene unutrašnje gasne instalacije.</t>
  </si>
  <si>
    <t>Odmašćivanje, čišćenje i dvostruko miniziranje gasnih cijevi i fitinga iz stavki  6.4.20.-6.4.26.</t>
  </si>
  <si>
    <t xml:space="preserve"> ove specifikacije</t>
  </si>
  <si>
    <r>
      <t>m</t>
    </r>
    <r>
      <rPr>
        <vertAlign val="superscript"/>
        <sz val="11"/>
        <color indexed="8"/>
        <rFont val="Arial"/>
        <family val="2"/>
      </rPr>
      <t>2</t>
    </r>
  </si>
  <si>
    <t xml:space="preserve">Bojenje gasnih cijevi  i fitinga iz stavki  </t>
  </si>
  <si>
    <t>A.4. 4.-6.4.7 ove specifikacije</t>
  </si>
  <si>
    <t>Ispitivanje spojeva gasnih cijevi na čvrstoću  i nepropusnost, od GZO do gasne rampe gorionika shodno Pravilniku TPGI- G 600</t>
  </si>
  <si>
    <t>Produvavanje gasnih cijevi prije puštanja gasa u cijevi radi odstranjivanja zaostalih ne?isto?a</t>
  </si>
  <si>
    <t>i izrada zapisnika o produvavanju</t>
  </si>
  <si>
    <t>Funkcionalno i sigurnosno ispitivanje, te puštanje u  rad gasnih gorionika, uz pomoć ovlaštenog i stručnog lica. Potrebno je izraditi protokol o realizaciji pomenutih radnji</t>
  </si>
  <si>
    <t>UKUPNO: MJERNI DIO GASNE INSTALACIJE</t>
  </si>
  <si>
    <t>NEMJERNI DIO GASNE INSTALACIJE</t>
  </si>
  <si>
    <t>Predmjer materijala i radova za nemjereni dio unutrašnje gasne instalacije je sastavni dio Informacije o mogućnosti priključenja na gasnu mrežu.</t>
  </si>
  <si>
    <t>Podaci o Informaciji:
• distributer gasa: KJKP Sarajevogas d.o.o.
• oznaka: SP INF-0201-02-042-EH
• veza:
• datum: 06.04.2020.</t>
  </si>
  <si>
    <t>Napomena: Ovu poziciju ne nuditi. Poziciju izvodi distributer gasa po nalogu Investitora.</t>
  </si>
  <si>
    <t>UKUPNO: NEMJERNI DIO GASNE INSTALACIJE</t>
  </si>
  <si>
    <t>VENTILACIJA I PROTIVPOŽARNA ZAŠTITA KOTLOVNOCE</t>
  </si>
  <si>
    <t xml:space="preserve">Isporuka protivpožarnog atestiranog aparata punjenog suvim prahom, kao proizvod PASTOR Zagreb, veličine:         </t>
  </si>
  <si>
    <t xml:space="preserve">           S-6     </t>
  </si>
  <si>
    <t xml:space="preserve">Isporuka protivpožarnog atestiranog aparata punjenog sa CO2, kao proizvod PASTOR Zagreb, veličine:         </t>
  </si>
  <si>
    <t xml:space="preserve">          CO2-5 ,5kg</t>
  </si>
  <si>
    <t>Čišćenje i antikoroziona zaštita postojećih fiksnih čeličnih ventilacionih rešetki na kontejneru.</t>
  </si>
  <si>
    <t xml:space="preserve"> UKUPNO:VENTILACIJA I PROTIVPOŽARNA ZAŠTITA KOTLOVNOCE</t>
  </si>
  <si>
    <t>DEMONTAŽA POSTOJEĆE OPREME I INSTALACIJE U KONTEJNERSKOJ KOTLOVNICI</t>
  </si>
  <si>
    <t>Prijava početka radova Operatoru distributivnog gasnog sistema,KJKP “Sarajevogas “d.o.o, za prekid isporuke prirodnog gasa na lokaciji kotlovnice.Konsultacije sa nadzornim inžinjerom i predstavnikom distributera,prije naručivanja opreme i početka radova radi utvrđivanja termina i uslova ponovnog  priključenja na gasnu mrežu.,te usaglašavanje na terenu izvedbi mjerenog dijela gasne instalacije sa novom izvedbom nemjerenog dijela,koji izvodi operativa “Sarajevo gas”-a.</t>
  </si>
  <si>
    <t>Isključenje kotlovnice sa elektro-distributivne mreže</t>
  </si>
  <si>
    <t>Pražnjenje vode iz toplovodne instalacije kotlovnice</t>
  </si>
  <si>
    <t>Ispiranje unutrašnje gasnu instalacije sa azotom u cilju stvaranja  uslova za bezbjedno demontiranja iste.</t>
  </si>
  <si>
    <t>Demontaža postojeće  RMS (regulaciono- mjerne stanice za gas) i dostava(vraćanje) Operatoru distributivnog sistema slijedećih elemenata :
• filter za gas,DN50
• regulator pritiska gasa, DUNGS ,
 tip FRS 5050
• mjerilo protoka gasa ,ELSTER, tip IRM-3;
            veličina G65</t>
  </si>
  <si>
    <t>Demontaža mjerenog dijela instalacije DN50,sa gasnom rampom DN 32 postojećeg kombinovanog gorionika gas-EL lož ulje, te deponovanjenje istih u skladu sa pravilima struke.
Gasnu rampu sačinjavaju.
• ventil za gas
• cijevni kompenzator za gas
•  multifunkcionalni blok,DUNGS,
tip MB-ZRDLE 412 BO1 S50,R 3/4”</t>
  </si>
  <si>
    <t>Zatvaranje uljne instalacije, pražnjenje EL-lakog lož ulja iz instalacije-ispuštanje iz podzemnog rezervoara. Blindiranje instalacije loživog ulja pred kotlovnicom</t>
  </si>
  <si>
    <t>Demontaža postojećeg elekrto-upravlja?kog ormara,zajedno sa pripadajućim elekrto vodovima.
Odvod na deponiju ili dostava koirsniku kotlovnice.</t>
  </si>
  <si>
    <t>Demontaža čeličnog samostojećeg izolovanog dimnjaka ukupne visine cca 20m,zajedno sa spojnim komadom i zateznim sajlama.Dimnjak je izrađen od segmenata.Odvoz elemenata dimnjačkog sistema na deponiju ili na drugo mjesto prema zahtjevu Investitora, na udaljenost do 15km</t>
  </si>
  <si>
    <t>Kompletna demontaža postojeće opreme,armature i cjevovoda u toplovodnom dijelu kontejnerske kotlovnice,koja obuhvata :
• toplovodni kotao Remeha,model OD148-11,
Q=140-437 kW
• kombinovani gorionik gas-EL lož ulje,Riello
Q=147-665 kW
• sistem za održavanje pritiska u instalaciji, sa otvornim rezervoarom i diktir pumpama
• omekšivač vode,Mepros,KD 1m3
• duplex cirkulaciona pumpa WILO-Sever,
DP 65/255-4/4
• elementi sistema automatske regulacije temperature polazne vode(4-kraka elektromotorna slavina,regulator,senzori)
• zaporna armature(kuglaste slavine,ventili) zajedno sa kontraprirubnicama,zaptivkama i vijcima
• čelične cijevi uključujući ovjesni pribor,armature,sigurnosno -mjernu opremu
(manometri,termometri i sl.)</t>
  </si>
  <si>
    <t>Odvoz demontirane opreme iz prethodne stavke na deponiju ili na drugo mjesto prema zahtjevu Investitora, na udaljenost do 15km</t>
  </si>
  <si>
    <r>
      <t>Čišćenje i degazacija postojećeg rezervoara  od strane ovlaštene organizacije,telož ulja zapremine V=16m</t>
    </r>
    <r>
      <rPr>
        <vertAlign val="superscript"/>
        <sz val="11"/>
        <color indexed="8"/>
        <rFont val="Arial"/>
        <family val="2"/>
      </rPr>
      <t>3</t>
    </r>
    <r>
      <rPr>
        <sz val="11"/>
        <color indexed="8"/>
        <rFont val="Arial"/>
        <family val="2"/>
      </rPr>
      <t xml:space="preserve"> i uljne instalacije,te prikupljanje validne dokumentacije o zbrinjavanju goriva i čiščenju rezervoara</t>
    </r>
  </si>
  <si>
    <t xml:space="preserve"> UKUPNO:DEMONTAŽA POSTOJEĆE OPREME I INSTALACIJE U KONTEJNERSKOJ KOTLOVNICI</t>
  </si>
  <si>
    <r>
      <rPr>
        <b/>
        <sz val="10"/>
        <rFont val="Arial"/>
        <family val="2"/>
      </rPr>
      <t>VAŽNO</t>
    </r>
    <r>
      <rPr>
        <sz val="10"/>
        <rFont val="Arial"/>
        <family val="2"/>
      </rPr>
      <t xml:space="preserve"> : U vezi sa predmjerom zahtijevanim materijalima, opremom i uređajima:</t>
    </r>
  </si>
  <si>
    <t>• Brandovi/Proizvođači/Modeli/Tipovi u predmjeru su dati samo kao preporuka.</t>
  </si>
  <si>
    <t>• Ponuđači mogu ponuditi materijale, uređaje i opremu ekvivalentnih karakteristika/performansi/</t>
  </si>
  <si>
    <t xml:space="preserve">specifikacija. (ili bolje). Posebnu pažnju posvetiti dimenzijama opreme, jer se ista montira u </t>
  </si>
  <si>
    <t>postojeći, ne namjenski prostor.</t>
  </si>
  <si>
    <t>Oblaganje kontejnera izvesti HPL compact pločama na bazi laminata (presovane pod visokim pritiskom) debljine 6mm obostrano oplemenjenih, na tipskoj aluminijumskoj potkonstrukciji, bez izolacije. Ploče se učvršćuju na odgovarajuću potkonstrukciju nevidljivim spojem-ljepljenjem. Ploče se montiraju po sistemu otvorenih horizontalnih i vertikalnih fuga, širine min. 6 mm, a max 10 mm. Raster fasade, dimenzija i raspored ploča, te svi ostali tehnički detalji prema tehničkim uputstvima proizvođača fasadnih elemenata i sistema optimalnog iskorištenja ploča te ovjeri projektanta. U zonama ventilacionih rešetki ostaviti perforacije u ploči u cilju obezbjeđenja nesmetanog strujanja vazduha uz obavezno postavljanje mrežice protiv insekata . Obračun po m2 gotove fasade.</t>
  </si>
  <si>
    <t>m2</t>
  </si>
  <si>
    <t>FASADERSKI RADOVI - RADOVI NA OBLAGANJU KONTEJNERA</t>
  </si>
  <si>
    <t>FASADERSKI RADOVI - RADOVI NA OBLAGANJU KONTEJNERA:</t>
  </si>
  <si>
    <t>Radovima se predviđa oblaganje objekta kontejnera kotlovnice HPL pločama.</t>
  </si>
  <si>
    <r>
      <t xml:space="preserve">GRADILIŠTE:                                                           </t>
    </r>
    <r>
      <rPr>
        <sz val="9"/>
        <rFont val="HSans"/>
      </rPr>
      <t>MUZIČKA ŠKOLA, SARAJEVO</t>
    </r>
  </si>
  <si>
    <r>
      <t xml:space="preserve">GRADILIŠTE:                                                                                 </t>
    </r>
    <r>
      <rPr>
        <sz val="10"/>
        <rFont val="HSans"/>
      </rPr>
      <t>MUZIČKA ŠKOLA, SARAJEVO</t>
    </r>
  </si>
  <si>
    <t>Izrada detaljnog termin plana za izvođenje elektro radova na predmetnom dijelu objekta u saradnji sa investitorom i nadzornim organom. Radovi obuhvataju: proučavanje elektro projekta, uočavanje svih mogućih problema u izvođenju radova, pravljenje pismenog izvještaja o eventualnim nedostacima u projektu, izrada termin plana o etapnom izvođenju radova i vršenje pripremnih radova.</t>
  </si>
  <si>
    <t>Demontaža postojećeg razvodnog ormara i kablova koji napajanu postojeću mašinsku opremu.</t>
  </si>
  <si>
    <t xml:space="preserve">Demontaža  I ponovna montaža postojećeg kalorifera sa termostatom, koji se zadržava. </t>
  </si>
  <si>
    <t>Razvodna  tabla  -  razdjelnik (RT-k)   izrađen  od  dva  puta dekapiranog  lima,  u  zastiti  IP55  sa  unificiranom bravom (tipski ključ) djelimično zastakljen na mjestu mjerne garniture.    Sve   željezne    dijelove   u razdjelniku obojiti temeljnom antikorozionom bojom,   a   sa   unutrasnje   strane   bijelim   tesarol lakom. Prije izrade  razdjelnika, dimenzije uzeti na licu mjesta. Vanjsku stranu obojiti antikorozionom bojom  a  zatim  sivim  emajl  lakom.  Svi  otvoreni uređaji u razdjelniku moraju biti zaštićeni plexiglas staklom.   Unutar  razdjelnika  se  montiraju  limeni nosači  za  smještaj  opreme.  Sa  gornje  i  donje strane razdjelnik opremiti odgovarajućim brtvenicama. U razdjelniku ostaviti 30% rezervnog prostora za naknadnu ugradnj uopreme.Šemiranje    u   razdjelniku   izvesti   u   perforiranim kanalima.Sve  komandne  i  signalne  elemente montirati na   vrata  razdjelnika.   Ispod   svakog elementa postaviti natpisnu pločicu. Sve komplet sa radom i ugrađenom opremom prema jednopolnoj šemi:  
'-1 kom automatski kompaktni prekidač 25A, 25 kA 
'- 1 kom automatksi 3 polni osigurač 6 A
'- 2 kom automatski 1 polni osigurač 6A
'- 1 kom automatski 3 polni osigurač 16 A
'- 1 kom automatski 3 polni osigurač 20 A</t>
  </si>
  <si>
    <t>- 5 kom automatski 1 polni osigurač 16 A
'- 6 kom automatski 1 polni osigurač 10 A
'-3 kom kontakter 3 polni sa termičkom zaštitom ( bimetal)
- 3 kom kontaktera 3 polni
'- 3 kom jednopolna grebenasta preklopka 1-0-2 10 A 
- 1 kom jednopolna grebenasta preklopka 1-0 10A
-1 kom relej za kontrolu napona
- 1 kom FID sklopka 10A, 2P, 30 mA 
'- 3 kom signalna sijalica za montažu na vrata zelene boje 220V
' - 3 kom signalna sijalica za montažu na vrata crvene boje 220V
- 1 kom transformator 230/24 V 100 VA 
'- 1 kom odvodnika prenapona tip C, 20kA, 3+NEP
- 1 kom višenamjenski vremenski relej 12-240 DC/AC, 1NC,8A 
- 1 kom 1-fazni relej za kontrolu napona 24-230 DC/AC, 1 preklopni kontakt
- 1 kom taster za montažu na vrata ormara
'-1 kom trofazna mjerna garnitura 3x220/400 V, 5(6)A , 50 Hz 
Stavka obuhvata sitni spojni i montažni materijalom (p/f provodnici, stopice, hilzne, i slično).  Sva oprema koja se ugrađuje u ormar treba biti renomiranog svjetskog proizvođača.</t>
  </si>
  <si>
    <t xml:space="preserve">Isporuka i ugradnja automatskog prekidača 25 A sa naponskim okidačem </t>
  </si>
  <si>
    <t>UKUPNO: RAZVODNI ORMAR</t>
  </si>
  <si>
    <t>NAPOJNI VODOVI ZA MAŠINSKE INSTALACIJE-KOTLOVNICE</t>
  </si>
  <si>
    <t>Nabavka i montaža napojnih vodova za mašinsku opremu u prostoru kotlovnice. Kablovi se polažu kablovskim regalima horizontalnim i vertikalnim razvodom. Stavka obuhvata: pripremu žila, kablovske stopice (gnječenje), potrebna spajanja kablova, kao i obilježavanje kablova. Tačnu dužinu kablova izmjeriti na licu mjesta:</t>
  </si>
  <si>
    <t xml:space="preserve">Izrada izvoda za napajanje kondenzacionog kotla kablom tipa N2XH-J 3x2,5 mm².Prosječna dužina izlaza je 10m. Stavka obuhvata nabavku i montažu kabla. </t>
  </si>
  <si>
    <t xml:space="preserve">Izrada izvoda za napajanje cirkulacione pumpe, kablom tipa N2XH-J 3x2,5 mm².Prosječna dužina izlaza je 10m. Stavka obuhvata nabavku i montažu kabla. </t>
  </si>
  <si>
    <t xml:space="preserve">Izrada izvoda za napajanje aut. jonskog omekšivača vode kablom tipa N2XH-J 3x1,5 mm².Prosječna dužina izlaza je 10m. Stavka obuhvata nabavku i montažu kabla. </t>
  </si>
  <si>
    <t xml:space="preserve">Izrada izvoda za napajanje ultrazvučnog mjerila topl.energije , kablom tipa N2XH-J 3x1,5 mm².Prosječna dužina izlaza je 10m. Stavka obuhvata nabavku i montažu kabla. </t>
  </si>
  <si>
    <t xml:space="preserve">Izrada izvoda za sistem automatske kontrole temperature polazne vode  , kablom tipa N2XH-J 3x1,5 mm².Prosječna dužina izlaza je 10m. Stavka obuhvata nabavku i montažu kabla. </t>
  </si>
  <si>
    <t xml:space="preserve">Izrada izvoda za pogon troktakog ventila  , kablom tipa N2XH-J 3x1,5 mm².Prosječna dužina izlaza je 10m. Stavka obuhvata nabavku i montažu kabla. </t>
  </si>
  <si>
    <t>Izrada izvoda za napajanje automatike  elektrogrijaće žice kako zaštita od smrzavanja cjevovoda snage 19 W , kablom tipa N2XH-J 3x1,5 mm².Prosječna dužina izlaza je 10m. Stavka obuhvata nabavku i montažu kabla</t>
  </si>
  <si>
    <t>Izrada izvoda 220V, te isporuka i polaganje kabla N2XH-J 3x1,5 mm² od RO-K do termostata. Prosječna dužina kabla 10 m.</t>
  </si>
  <si>
    <t>Isporuka i polagenje kablova N2XH 3x1.5 mm² za prenos signala od automatike koja se nalazi na kotlu do pumpi i EMV. Prosječna dužina kabla 10 m.</t>
  </si>
  <si>
    <t>Isporuka i ugradnja PVC kanalica za polaganje kablova unutar kotlovnice, sa poklopcima i svim ostalim pratećim materijalom</t>
  </si>
  <si>
    <t>UKUPNO: NAPOJNI VODOVI ZA MAŠINSKE INSTALACIJE-KOTLOVNICE</t>
  </si>
  <si>
    <t>ELEMENTI EL. INSTALACIJE</t>
  </si>
  <si>
    <t xml:space="preserve">Izrada instalacije panic rasvjete, kablom tipa N2XH-J 3x1,5 mm². Prosječna dužina izlaza je 5 m. Stavka obuhvata nabavku i montažu kabla. </t>
  </si>
  <si>
    <t>Izrada izvoda za napajanje postojeće rasvjete kotlovnice,kablom tipa N2XH-J 3x1,5 mm². Prosječna dužina izlaza je 5 m. Stavka obuhvata nabavku i montažu kabla.</t>
  </si>
  <si>
    <t>Izrada izvoda za napajanje postojećeg kalorifera,kablom tipa N2XH-J 5x4 mm². Prosječna dužina izlaza je 10 m. Stavka obuhvata nabavku i montažu kabla.</t>
  </si>
  <si>
    <t>Izrada izvoda do tipkala za nužno isključenje napajanje gasne kotlovnice kablom tipa N2XH-J 3x1,5 mm².Prosječna dužina izlaza je 40m. Stavka obuhvata nabavku i montažu kabla.</t>
  </si>
  <si>
    <t>Isporuka potrebnog materijala i polaganje kabla N2XH-J 3x2.5mm², za napajanje monofaznih utičnica, prosječne dužine 5 m.</t>
  </si>
  <si>
    <t>Isporuka potrebnog materijala i polaganje kabla N2XH-J 5x2.5mm², za napajanje trofaznih utičnica, prosječne dužine 10m.</t>
  </si>
  <si>
    <t>Isporuka i montaža monofazne utičnice IP55 sa zaštitnim kontaktom 16A; 250V za montažu n/ž</t>
  </si>
  <si>
    <t>Isporuka i montaža utičnice IP55, 24V  za montažu n/ž</t>
  </si>
  <si>
    <t>Isporuka i montaža trofazne utičnice IP55 sa zaštitnim kontaktom  4P+PE, 16A, 400V za montažu n/ž</t>
  </si>
  <si>
    <t xml:space="preserve">Isporuka i ugradnja tipkala za nužni isklop u kućištu za vanjsku montažu IP65 </t>
  </si>
  <si>
    <t xml:space="preserve">Nadgradna rasvjetna armatura sl.tipu FLEX 118/02 u protueksplozivnoj zaštiti EEx d, e II CT6  sa fluo cijevi 18 W i autonomijom rada 1.5 h.  </t>
  </si>
  <si>
    <t>UKUPNO: ELEMENTI EL. INSTALACIJE</t>
  </si>
  <si>
    <t>INSTALACIJE UZEMLJENJA</t>
  </si>
  <si>
    <t>Izrada i montaža čelične pocinčane trake Fe/Zn 25x4 mm za izradu prstena od trake u prostoriji kotlovnice</t>
  </si>
  <si>
    <t xml:space="preserve">Izrada izvoda (izvodi za uzemljenje RO-K,  izvoda za uzemljenje opreme u kotlovnici i izvod za uzemljenje dimnjaka) sa uzemljivača trakom Fe/Zn 25x4mm. </t>
  </si>
  <si>
    <t xml:space="preserve">Nabavka i montaža finožičnog izolovanog provodnika P/F 4-10mm², za spajanje svih metalnih masa: kablovskih regala cijevi i kanala mašinske instalacije i sl.   </t>
  </si>
  <si>
    <t xml:space="preserve">Ispitivanja, provjeravanje veza i svih spojeva, ispitivanje svih instalacija izjednačavanja potencijala i izrada izvještaja o provedenim ispitivanjima.       </t>
  </si>
  <si>
    <t>UKUPNO: INSTALACIJE UZEMLJENJA</t>
  </si>
  <si>
    <t>SPOJNI I MONTAŽNI MATERIJAL</t>
  </si>
  <si>
    <t>Samogasive čvrste PVC cijevi Ф12 - Ф32 za n/ž razod instalacija u prostoru kotlovnice.</t>
  </si>
  <si>
    <t>komplet</t>
  </si>
  <si>
    <t>UKUPNO: SPOJNI I MONTAŽNI MATERIJAL</t>
  </si>
  <si>
    <t>Sitni spojni i montažni materijal (razvodne kutije, tiple, vezice, obujmice. vijci i sl.)</t>
  </si>
  <si>
    <t>Sitni spojni materijal za izjednačavanje potencijala ( stopice, vijci i ostali sitni spojni materijal).</t>
  </si>
  <si>
    <t>OSTALI RADOVI</t>
  </si>
  <si>
    <t xml:space="preserve">Izrada izvođačkog projekta nakon odabira određenog proizvođača opreme sa upraviljačkim šemama i tačnim tresama energetskih i komandno signalnih kablova </t>
  </si>
  <si>
    <t>Izrada projekta izvedenog stanja elektroenergetskih instalacija, na orginalnim nacrtima koje uraditi po završetku projekta i u koji je potrebno unjeti sve izmjene koje su nastale tokom izvođenja.</t>
  </si>
  <si>
    <t>Izvršiti potrebno kontrolu, ispitivanje i mjerenje na elektroenergetskim instalacijama</t>
  </si>
  <si>
    <t>UKUPNO: OSTALI RADOVI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</si>
</sst>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M_-;\-* #,##0.00\ _K_M_-;_-* &quot;-&quot;??\ _K_M_-;_-@_-"/>
  </numFmts>
  <fonts count="47">
    <font>
      <sz val="11"/>
      <color theme="1"/>
      <name val="Calibri"/>
      <family val="2"/>
      <scheme val="minor"/>
    </font>
    <font>
      <sz val="10"/>
      <name val="Arial"/>
      <family val="2"/>
      <charset val="238"/>
    </font>
    <font>
      <sz val="10"/>
      <name val="Arial"/>
      <family val="2"/>
      <charset val="238"/>
    </font>
    <font>
      <b/>
      <sz val="10"/>
      <name val="HSans"/>
    </font>
    <font>
      <sz val="10"/>
      <name val="HSans"/>
      <charset val="238"/>
    </font>
    <font>
      <b/>
      <sz val="16"/>
      <name val="HSans"/>
    </font>
    <font>
      <sz val="10"/>
      <name val="HSans"/>
    </font>
    <font>
      <b/>
      <sz val="10"/>
      <name val="HSans"/>
      <charset val="238"/>
    </font>
    <font>
      <sz val="10"/>
      <name val="Arial"/>
      <family val="2"/>
    </font>
    <font>
      <b/>
      <sz val="10"/>
      <name val="Arial"/>
      <family val="2"/>
    </font>
    <font>
      <b/>
      <sz val="14"/>
      <name val="HSans"/>
    </font>
    <font>
      <b/>
      <sz val="8"/>
      <name val="Calibri"/>
      <family val="2"/>
    </font>
    <font>
      <b/>
      <sz val="11"/>
      <color rgb="FFFA7D00"/>
      <name val="Calibri"/>
      <family val="2"/>
      <charset val="238"/>
      <scheme val="minor"/>
    </font>
    <font>
      <sz val="10"/>
      <color rgb="FFFF0000"/>
      <name val="Arial"/>
      <family val="2"/>
      <charset val="238"/>
    </font>
    <font>
      <sz val="8"/>
      <name val="Calibri"/>
      <family val="2"/>
      <charset val="238"/>
      <scheme val="minor"/>
    </font>
    <font>
      <b/>
      <sz val="9"/>
      <name val="HSans"/>
    </font>
    <font>
      <sz val="9"/>
      <name val="HSans"/>
    </font>
    <font>
      <b/>
      <sz val="10"/>
      <color rgb="FFFF0000"/>
      <name val="Arial"/>
      <family val="2"/>
    </font>
    <font>
      <sz val="11"/>
      <name val="Calibri"/>
      <family val="2"/>
      <scheme val="minor"/>
    </font>
    <font>
      <sz val="10"/>
      <name val="Arial"/>
      <family val="2"/>
    </font>
    <font>
      <sz val="10"/>
      <color theme="0" tint="-0.499984740745262"/>
      <name val="HSans"/>
    </font>
    <font>
      <sz val="10"/>
      <color indexed="10"/>
      <name val="Arial"/>
      <family val="2"/>
      <charset val="238"/>
    </font>
    <font>
      <sz val="10"/>
      <name val="Arial"/>
    </font>
    <font>
      <sz val="8"/>
      <name val="Calibri"/>
      <family val="2"/>
      <charset val="238"/>
    </font>
    <font>
      <sz val="11"/>
      <name val="Arial"/>
      <family val="2"/>
    </font>
    <font>
      <sz val="11"/>
      <name val="Arial"/>
      <family val="2"/>
      <charset val="238"/>
    </font>
    <font>
      <vertAlign val="superscript"/>
      <sz val="11"/>
      <name val="Arial"/>
      <family val="2"/>
      <charset val="238"/>
    </font>
    <font>
      <b/>
      <sz val="11"/>
      <name val="Arial"/>
      <family val="2"/>
      <charset val="238"/>
    </font>
    <font>
      <b/>
      <vertAlign val="superscript"/>
      <sz val="11"/>
      <name val="Arial"/>
      <family val="2"/>
      <charset val="238"/>
    </font>
    <font>
      <b/>
      <sz val="11"/>
      <name val="Arial"/>
      <family val="2"/>
    </font>
    <font>
      <b/>
      <i/>
      <sz val="11"/>
      <name val="Arial"/>
      <family val="2"/>
      <charset val="238"/>
    </font>
    <font>
      <sz val="11"/>
      <color indexed="8"/>
      <name val="Arial"/>
      <family val="2"/>
      <charset val="238"/>
    </font>
    <font>
      <b/>
      <i/>
      <sz val="11"/>
      <color indexed="8"/>
      <name val="Arial"/>
      <family val="2"/>
      <charset val="238"/>
    </font>
    <font>
      <vertAlign val="subscript"/>
      <sz val="11"/>
      <color indexed="8"/>
      <name val="Arial"/>
      <family val="2"/>
      <charset val="238"/>
    </font>
    <font>
      <vertAlign val="superscript"/>
      <sz val="11"/>
      <color indexed="8"/>
      <name val="Arial"/>
      <family val="2"/>
      <charset val="238"/>
    </font>
    <font>
      <vertAlign val="superscript"/>
      <sz val="11"/>
      <color indexed="8"/>
      <name val="Arial"/>
      <family val="2"/>
    </font>
    <font>
      <sz val="11"/>
      <color indexed="8"/>
      <name val="Symbol"/>
      <family val="1"/>
      <charset val="2"/>
    </font>
    <font>
      <sz val="7"/>
      <color indexed="8"/>
      <name val="Times New Roman"/>
      <family val="1"/>
    </font>
    <font>
      <sz val="11"/>
      <color indexed="8"/>
      <name val="Arial"/>
      <family val="2"/>
    </font>
    <font>
      <i/>
      <sz val="11"/>
      <color indexed="8"/>
      <name val="Arial"/>
      <family val="2"/>
      <charset val="238"/>
    </font>
    <font>
      <sz val="12"/>
      <color indexed="8"/>
      <name val="Arial"/>
      <family val="2"/>
    </font>
    <font>
      <sz val="11"/>
      <color indexed="8"/>
      <name val="Calibri"/>
      <family val="2"/>
    </font>
    <font>
      <b/>
      <sz val="11"/>
      <color indexed="8"/>
      <name val="Arial"/>
      <family val="2"/>
      <charset val="204"/>
    </font>
    <font>
      <b/>
      <i/>
      <sz val="11"/>
      <color indexed="8"/>
      <name val="Arial"/>
      <family val="2"/>
      <charset val="204"/>
    </font>
    <font>
      <i/>
      <sz val="11"/>
      <color indexed="8"/>
      <name val="Arial"/>
      <family val="2"/>
      <charset val="204"/>
    </font>
    <font>
      <sz val="11"/>
      <color indexed="8"/>
      <name val="Arial"/>
      <family val="2"/>
      <charset val="204"/>
    </font>
    <font>
      <b/>
      <sz val="9"/>
      <name val="Arial"/>
      <family val="2"/>
    </font>
  </fonts>
  <fills count="10">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13"/>
        <bgColor indexed="64"/>
      </patternFill>
    </fill>
    <fill>
      <patternFill patternType="solid">
        <fgColor indexed="9"/>
      </patternFill>
    </fill>
    <fill>
      <patternFill patternType="solid">
        <fgColor indexed="2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3">
    <xf numFmtId="0" fontId="0" fillId="0" borderId="0"/>
    <xf numFmtId="0" fontId="1" fillId="0" borderId="0"/>
    <xf numFmtId="0" fontId="12" fillId="2" borderId="1" applyNumberFormat="0" applyAlignment="0" applyProtection="0"/>
    <xf numFmtId="164" fontId="2" fillId="0" borderId="0" applyFill="0" applyBorder="0" applyAlignment="0" applyProtection="0"/>
    <xf numFmtId="0" fontId="8" fillId="0" borderId="0"/>
    <xf numFmtId="164" fontId="1" fillId="0" borderId="0" applyFill="0" applyBorder="0" applyAlignment="0" applyProtection="0"/>
    <xf numFmtId="164" fontId="19" fillId="0" borderId="0" applyFill="0" applyBorder="0" applyAlignment="0" applyProtection="0"/>
    <xf numFmtId="164" fontId="19" fillId="0" borderId="0" applyFill="0" applyBorder="0" applyAlignment="0" applyProtection="0"/>
    <xf numFmtId="164" fontId="22" fillId="0" borderId="0" applyFill="0" applyBorder="0" applyAlignment="0" applyProtection="0"/>
    <xf numFmtId="0" fontId="12" fillId="7" borderId="1" applyNumberFormat="0" applyAlignment="0" applyProtection="0"/>
    <xf numFmtId="0" fontId="24" fillId="0" borderId="0"/>
    <xf numFmtId="0" fontId="1" fillId="0" borderId="0"/>
    <xf numFmtId="0" fontId="24" fillId="0" borderId="0"/>
  </cellStyleXfs>
  <cellXfs count="487">
    <xf numFmtId="0" fontId="0" fillId="0" borderId="0" xfId="0"/>
    <xf numFmtId="0" fontId="6" fillId="3" borderId="4" xfId="1" applyFont="1" applyFill="1" applyBorder="1" applyAlignment="1" applyProtection="1">
      <alignment horizontal="center" vertical="top" wrapText="1"/>
    </xf>
    <xf numFmtId="0" fontId="6" fillId="3" borderId="5" xfId="1" applyFont="1" applyFill="1" applyBorder="1" applyAlignment="1" applyProtection="1">
      <alignment horizontal="center" wrapText="1"/>
    </xf>
    <xf numFmtId="0" fontId="3" fillId="3" borderId="5" xfId="1" applyFont="1" applyFill="1" applyBorder="1" applyAlignment="1" applyProtection="1">
      <alignment horizontal="center" vertical="center" wrapText="1"/>
    </xf>
    <xf numFmtId="0" fontId="14" fillId="3" borderId="6" xfId="2" applyFont="1" applyFill="1" applyBorder="1" applyAlignment="1" applyProtection="1">
      <alignment horizontal="center" vertical="center" wrapText="1"/>
    </xf>
    <xf numFmtId="0" fontId="14" fillId="3" borderId="2" xfId="2" applyFont="1" applyFill="1" applyBorder="1" applyAlignment="1" applyProtection="1">
      <alignment horizontal="center" vertical="center" wrapText="1"/>
    </xf>
    <xf numFmtId="4" fontId="14" fillId="3" borderId="2" xfId="2" applyNumberFormat="1" applyFont="1" applyFill="1" applyBorder="1" applyAlignment="1" applyProtection="1">
      <alignment horizontal="center" vertical="center" wrapText="1"/>
    </xf>
    <xf numFmtId="4" fontId="14" fillId="3" borderId="7" xfId="2" applyNumberFormat="1" applyFont="1" applyFill="1" applyBorder="1" applyAlignment="1" applyProtection="1">
      <alignment horizontal="center" vertical="center" wrapText="1"/>
    </xf>
    <xf numFmtId="0" fontId="14" fillId="3" borderId="8" xfId="2" applyFont="1" applyFill="1" applyBorder="1" applyAlignment="1" applyProtection="1">
      <alignment horizontal="center" vertical="center" wrapText="1"/>
    </xf>
    <xf numFmtId="0" fontId="14" fillId="3" borderId="9" xfId="2" applyFont="1" applyFill="1" applyBorder="1" applyAlignment="1" applyProtection="1">
      <alignment horizontal="center" vertical="center" wrapText="1"/>
    </xf>
    <xf numFmtId="4" fontId="14" fillId="3" borderId="9" xfId="2" applyNumberFormat="1" applyFont="1" applyFill="1" applyBorder="1" applyAlignment="1" applyProtection="1">
      <alignment horizontal="center" vertical="center" wrapText="1"/>
    </xf>
    <xf numFmtId="4" fontId="14" fillId="3" borderId="10" xfId="2" applyNumberFormat="1" applyFont="1" applyFill="1" applyBorder="1" applyAlignment="1" applyProtection="1">
      <alignment horizontal="center" vertical="center" wrapText="1"/>
    </xf>
    <xf numFmtId="0" fontId="6" fillId="0" borderId="0" xfId="1" applyFont="1" applyAlignment="1" applyProtection="1">
      <alignment horizontal="right" vertical="top" wrapText="1"/>
    </xf>
    <xf numFmtId="0" fontId="6" fillId="0" borderId="0" xfId="1" applyFont="1" applyAlignment="1" applyProtection="1">
      <alignment wrapText="1"/>
    </xf>
    <xf numFmtId="0" fontId="3" fillId="0" borderId="0" xfId="1" applyFont="1" applyAlignment="1" applyProtection="1">
      <alignment vertical="center" wrapText="1"/>
    </xf>
    <xf numFmtId="0" fontId="6" fillId="0" borderId="0" xfId="1" applyFont="1" applyAlignment="1" applyProtection="1">
      <alignment horizontal="center" wrapText="1"/>
    </xf>
    <xf numFmtId="0" fontId="8" fillId="0" borderId="3" xfId="1" applyFont="1" applyBorder="1" applyAlignment="1" applyProtection="1">
      <alignment horizontal="right" vertical="top" wrapText="1"/>
    </xf>
    <xf numFmtId="49" fontId="8" fillId="0" borderId="3" xfId="1" applyNumberFormat="1" applyFont="1" applyBorder="1" applyAlignment="1" applyProtection="1">
      <alignment horizontal="center" vertical="top" wrapText="1"/>
    </xf>
    <xf numFmtId="0" fontId="8" fillId="0" borderId="3" xfId="1" applyFont="1" applyBorder="1" applyAlignment="1" applyProtection="1">
      <alignment horizontal="justify" vertical="top" wrapText="1"/>
    </xf>
    <xf numFmtId="0" fontId="8" fillId="0" borderId="3" xfId="1" applyFont="1" applyBorder="1" applyAlignment="1" applyProtection="1">
      <alignment horizontal="left" vertical="top" wrapText="1"/>
    </xf>
    <xf numFmtId="0" fontId="8" fillId="0" borderId="2" xfId="1" applyFont="1" applyBorder="1" applyAlignment="1" applyProtection="1">
      <alignment horizontal="right" vertical="top" wrapText="1"/>
    </xf>
    <xf numFmtId="0" fontId="9" fillId="0" borderId="2" xfId="1" applyFont="1" applyBorder="1" applyAlignment="1" applyProtection="1">
      <alignment horizontal="center" wrapText="1"/>
    </xf>
    <xf numFmtId="0" fontId="8" fillId="0" borderId="2" xfId="1" applyFont="1" applyBorder="1" applyAlignment="1" applyProtection="1">
      <alignment horizontal="justify" vertical="center" wrapText="1"/>
    </xf>
    <xf numFmtId="0" fontId="8" fillId="0" borderId="2" xfId="1" applyFont="1" applyBorder="1" applyAlignment="1" applyProtection="1">
      <alignment horizontal="center" wrapText="1"/>
    </xf>
    <xf numFmtId="0" fontId="8" fillId="0" borderId="2" xfId="1" applyFont="1" applyBorder="1" applyAlignment="1" applyProtection="1">
      <alignment wrapText="1"/>
    </xf>
    <xf numFmtId="0" fontId="8" fillId="0" borderId="12" xfId="1" applyFont="1" applyBorder="1" applyAlignment="1" applyProtection="1">
      <alignment horizontal="right" vertical="top" wrapText="1"/>
    </xf>
    <xf numFmtId="0" fontId="8" fillId="0" borderId="12" xfId="1" applyFont="1" applyBorder="1" applyAlignment="1" applyProtection="1">
      <alignment wrapText="1"/>
    </xf>
    <xf numFmtId="0" fontId="8" fillId="0" borderId="12" xfId="1" applyNumberFormat="1" applyFont="1" applyFill="1" applyBorder="1" applyAlignment="1" applyProtection="1">
      <alignment horizontal="justify" vertical="top" wrapText="1"/>
    </xf>
    <xf numFmtId="0" fontId="8" fillId="0" borderId="12" xfId="1" applyFont="1" applyBorder="1" applyAlignment="1" applyProtection="1">
      <alignment horizontal="center" wrapText="1"/>
    </xf>
    <xf numFmtId="0" fontId="8" fillId="0" borderId="3" xfId="1" applyFont="1" applyBorder="1" applyAlignment="1" applyProtection="1">
      <alignment wrapText="1"/>
    </xf>
    <xf numFmtId="0" fontId="8" fillId="0" borderId="3" xfId="1" applyFont="1" applyBorder="1" applyAlignment="1" applyProtection="1">
      <alignment horizontal="center" wrapText="1"/>
    </xf>
    <xf numFmtId="0" fontId="1" fillId="0" borderId="0" xfId="1" applyProtection="1"/>
    <xf numFmtId="0" fontId="8" fillId="0" borderId="2" xfId="1" applyFont="1" applyFill="1" applyBorder="1" applyAlignment="1" applyProtection="1">
      <alignment horizontal="right" vertical="top" wrapText="1"/>
    </xf>
    <xf numFmtId="0" fontId="8" fillId="0" borderId="2" xfId="1" applyFont="1" applyFill="1" applyBorder="1" applyAlignment="1" applyProtection="1">
      <alignment wrapText="1"/>
    </xf>
    <xf numFmtId="0" fontId="8" fillId="0" borderId="2" xfId="1" applyFont="1" applyFill="1" applyBorder="1" applyAlignment="1" applyProtection="1">
      <alignment horizontal="center" wrapText="1"/>
    </xf>
    <xf numFmtId="0" fontId="8" fillId="0" borderId="2" xfId="1" applyFont="1" applyFill="1" applyBorder="1" applyAlignment="1" applyProtection="1">
      <alignment horizontal="justify" vertical="center" wrapText="1"/>
    </xf>
    <xf numFmtId="0" fontId="6" fillId="0" borderId="2" xfId="1" applyFont="1" applyFill="1" applyBorder="1" applyAlignment="1" applyProtection="1">
      <alignment horizontal="right" vertical="top" wrapText="1"/>
    </xf>
    <xf numFmtId="0" fontId="6" fillId="0" borderId="2" xfId="1" applyFont="1" applyFill="1" applyBorder="1" applyAlignment="1" applyProtection="1">
      <alignment wrapText="1"/>
    </xf>
    <xf numFmtId="0" fontId="8" fillId="0" borderId="3" xfId="1" applyFont="1" applyFill="1" applyBorder="1" applyAlignment="1" applyProtection="1">
      <alignment horizontal="right" vertical="top" wrapText="1"/>
    </xf>
    <xf numFmtId="0" fontId="8" fillId="0" borderId="3" xfId="1" applyFont="1" applyFill="1" applyBorder="1" applyAlignment="1" applyProtection="1">
      <alignment wrapText="1"/>
    </xf>
    <xf numFmtId="0" fontId="8" fillId="0" borderId="3" xfId="1" applyFont="1" applyFill="1" applyBorder="1" applyAlignment="1" applyProtection="1">
      <alignment horizontal="justify" vertical="top" wrapText="1"/>
    </xf>
    <xf numFmtId="0" fontId="13" fillId="0" borderId="0" xfId="1" applyFont="1" applyProtection="1"/>
    <xf numFmtId="0" fontId="8" fillId="0" borderId="2" xfId="1" applyFont="1" applyFill="1" applyBorder="1" applyAlignment="1" applyProtection="1">
      <alignment horizontal="justify" vertical="top" wrapText="1"/>
    </xf>
    <xf numFmtId="4" fontId="8" fillId="0" borderId="3" xfId="7" applyNumberFormat="1" applyFont="1" applyBorder="1" applyAlignment="1" applyProtection="1">
      <alignment horizontal="right" wrapText="1"/>
      <protection locked="0"/>
    </xf>
    <xf numFmtId="4" fontId="8" fillId="0" borderId="2" xfId="7" applyNumberFormat="1" applyFont="1" applyBorder="1" applyAlignment="1" applyProtection="1">
      <alignment horizontal="right" wrapText="1"/>
      <protection locked="0"/>
    </xf>
    <xf numFmtId="4" fontId="8" fillId="0" borderId="2" xfId="7" applyNumberFormat="1" applyFont="1" applyFill="1" applyBorder="1" applyAlignment="1" applyProtection="1">
      <alignment horizontal="right" wrapText="1"/>
      <protection locked="0"/>
    </xf>
    <xf numFmtId="4" fontId="8" fillId="0" borderId="12" xfId="7" applyNumberFormat="1" applyFont="1" applyBorder="1" applyAlignment="1" applyProtection="1">
      <alignment horizontal="right" wrapText="1"/>
      <protection locked="0"/>
    </xf>
    <xf numFmtId="4" fontId="8" fillId="0" borderId="3" xfId="7" applyNumberFormat="1" applyFont="1" applyFill="1" applyBorder="1" applyAlignment="1" applyProtection="1">
      <alignment horizontal="right" wrapText="1"/>
      <protection locked="0"/>
    </xf>
    <xf numFmtId="4" fontId="6" fillId="0" borderId="2" xfId="7" applyNumberFormat="1" applyFont="1" applyFill="1" applyBorder="1" applyAlignment="1" applyProtection="1">
      <alignment horizontal="right" wrapText="1"/>
      <protection locked="0"/>
    </xf>
    <xf numFmtId="4" fontId="20" fillId="0" borderId="3" xfId="7" applyNumberFormat="1" applyFont="1" applyFill="1" applyBorder="1" applyAlignment="1" applyProtection="1">
      <alignment horizontal="right" wrapText="1"/>
      <protection locked="0"/>
    </xf>
    <xf numFmtId="4" fontId="6" fillId="0" borderId="3" xfId="7" applyNumberFormat="1" applyFont="1" applyBorder="1" applyAlignment="1" applyProtection="1">
      <alignment horizontal="right" wrapText="1"/>
      <protection locked="0"/>
    </xf>
    <xf numFmtId="4" fontId="6" fillId="0" borderId="2" xfId="7" applyNumberFormat="1" applyFont="1" applyBorder="1" applyAlignment="1" applyProtection="1">
      <alignment horizontal="right" wrapText="1"/>
      <protection locked="0"/>
    </xf>
    <xf numFmtId="4" fontId="1" fillId="0" borderId="2" xfId="7" applyNumberFormat="1" applyFont="1" applyFill="1" applyBorder="1" applyAlignment="1" applyProtection="1">
      <alignment horizontal="right" wrapText="1"/>
      <protection locked="0"/>
    </xf>
    <xf numFmtId="0" fontId="0" fillId="0" borderId="0" xfId="0" applyProtection="1"/>
    <xf numFmtId="164" fontId="9" fillId="4" borderId="11" xfId="5" applyFont="1" applyFill="1" applyBorder="1" applyAlignment="1" applyProtection="1">
      <alignment horizontal="right" vertical="center" wrapText="1"/>
    </xf>
    <xf numFmtId="10" fontId="13" fillId="0" borderId="0" xfId="1" applyNumberFormat="1" applyFont="1" applyProtection="1"/>
    <xf numFmtId="4" fontId="8" fillId="0" borderId="2" xfId="7" applyNumberFormat="1" applyFont="1" applyBorder="1" applyAlignment="1" applyProtection="1">
      <alignment horizontal="right" wrapText="1"/>
    </xf>
    <xf numFmtId="0" fontId="18" fillId="0" borderId="0" xfId="0" applyFont="1" applyProtection="1"/>
    <xf numFmtId="4" fontId="8" fillId="0" borderId="2" xfId="7" applyNumberFormat="1" applyFont="1" applyFill="1" applyBorder="1" applyAlignment="1" applyProtection="1">
      <alignment horizontal="right" wrapText="1"/>
    </xf>
    <xf numFmtId="0" fontId="0" fillId="0" borderId="0" xfId="0" applyBorder="1" applyProtection="1"/>
    <xf numFmtId="4" fontId="8" fillId="0" borderId="3" xfId="7" applyNumberFormat="1" applyFont="1" applyBorder="1" applyAlignment="1" applyProtection="1">
      <alignment horizontal="right" wrapText="1"/>
    </xf>
    <xf numFmtId="49" fontId="8" fillId="0" borderId="2" xfId="1" applyNumberFormat="1" applyFont="1" applyBorder="1" applyAlignment="1" applyProtection="1">
      <alignment horizontal="center" vertical="top" wrapText="1"/>
    </xf>
    <xf numFmtId="0" fontId="8" fillId="0" borderId="2" xfId="1" applyFont="1" applyBorder="1" applyAlignment="1" applyProtection="1">
      <alignment horizontal="left" vertical="top" wrapText="1"/>
    </xf>
    <xf numFmtId="0" fontId="8" fillId="0" borderId="2" xfId="1" applyFont="1" applyBorder="1" applyAlignment="1" applyProtection="1">
      <alignment horizontal="justify" wrapText="1"/>
    </xf>
    <xf numFmtId="4" fontId="6" fillId="0" borderId="0" xfId="7" applyNumberFormat="1" applyFont="1" applyAlignment="1" applyProtection="1">
      <alignment horizontal="right" wrapText="1"/>
    </xf>
    <xf numFmtId="4" fontId="6" fillId="0" borderId="0" xfId="7" applyNumberFormat="1" applyFont="1" applyBorder="1" applyAlignment="1" applyProtection="1">
      <alignment horizontal="center" wrapText="1"/>
    </xf>
    <xf numFmtId="164" fontId="9" fillId="4" borderId="11" xfId="7" applyFont="1" applyFill="1" applyBorder="1" applyAlignment="1" applyProtection="1">
      <alignment horizontal="right" vertical="center" wrapText="1"/>
    </xf>
    <xf numFmtId="0" fontId="13" fillId="0" borderId="0" xfId="1" applyFont="1" applyFill="1" applyProtection="1"/>
    <xf numFmtId="0" fontId="1" fillId="0" borderId="0" xfId="1" applyFill="1" applyProtection="1"/>
    <xf numFmtId="0" fontId="6" fillId="0" borderId="0" xfId="1" applyFont="1" applyAlignment="1" applyProtection="1">
      <alignment horizontal="justify" vertical="center" wrapText="1"/>
    </xf>
    <xf numFmtId="0" fontId="8" fillId="0" borderId="3" xfId="1" applyFont="1" applyFill="1" applyBorder="1" applyAlignment="1" applyProtection="1">
      <alignment horizontal="center" wrapText="1"/>
    </xf>
    <xf numFmtId="4" fontId="8" fillId="0" borderId="3" xfId="7" applyNumberFormat="1" applyFont="1" applyFill="1" applyBorder="1" applyAlignment="1" applyProtection="1">
      <alignment horizontal="right" wrapText="1"/>
    </xf>
    <xf numFmtId="4" fontId="8" fillId="0" borderId="12" xfId="7" applyNumberFormat="1" applyFont="1" applyBorder="1" applyAlignment="1" applyProtection="1">
      <alignment horizontal="right" wrapText="1"/>
    </xf>
    <xf numFmtId="0" fontId="4" fillId="0" borderId="2" xfId="1" applyFont="1" applyFill="1" applyBorder="1" applyAlignment="1" applyProtection="1">
      <alignment horizontal="right" vertical="top" wrapText="1"/>
    </xf>
    <xf numFmtId="0" fontId="4" fillId="0" borderId="2" xfId="1" applyFont="1" applyFill="1" applyBorder="1" applyAlignment="1" applyProtection="1">
      <alignment wrapText="1"/>
    </xf>
    <xf numFmtId="0" fontId="1" fillId="0" borderId="2" xfId="1" applyFont="1" applyFill="1" applyBorder="1" applyAlignment="1" applyProtection="1">
      <alignment horizontal="center" wrapText="1"/>
    </xf>
    <xf numFmtId="4" fontId="1" fillId="0" borderId="2" xfId="7" applyNumberFormat="1" applyFont="1" applyFill="1" applyBorder="1" applyAlignment="1" applyProtection="1">
      <alignment horizontal="right" wrapText="1"/>
    </xf>
    <xf numFmtId="0" fontId="1" fillId="0" borderId="2" xfId="1" applyFont="1" applyFill="1" applyBorder="1" applyAlignment="1" applyProtection="1">
      <alignment horizontal="justify" vertical="center" wrapText="1"/>
    </xf>
    <xf numFmtId="0" fontId="6" fillId="0" borderId="2" xfId="1" applyFont="1" applyFill="1" applyBorder="1" applyAlignment="1" applyProtection="1">
      <alignment horizontal="center" wrapText="1"/>
    </xf>
    <xf numFmtId="0" fontId="6" fillId="0" borderId="3" xfId="1" applyFont="1" applyBorder="1" applyAlignment="1" applyProtection="1">
      <alignment horizontal="right" vertical="top" wrapText="1"/>
    </xf>
    <xf numFmtId="0" fontId="6" fillId="0" borderId="3" xfId="1" applyFont="1" applyBorder="1" applyAlignment="1" applyProtection="1">
      <alignment wrapText="1"/>
    </xf>
    <xf numFmtId="0" fontId="6" fillId="0" borderId="3" xfId="1" applyFont="1" applyBorder="1" applyAlignment="1" applyProtection="1">
      <alignment horizontal="center" wrapText="1"/>
    </xf>
    <xf numFmtId="4" fontId="6" fillId="0" borderId="3" xfId="7" applyNumberFormat="1" applyFont="1" applyBorder="1" applyAlignment="1" applyProtection="1">
      <alignment horizontal="right" wrapText="1"/>
    </xf>
    <xf numFmtId="4" fontId="6" fillId="0" borderId="2" xfId="7" applyNumberFormat="1" applyFont="1" applyFill="1" applyBorder="1" applyAlignment="1" applyProtection="1">
      <alignment horizontal="right" wrapText="1"/>
    </xf>
    <xf numFmtId="0" fontId="6" fillId="0" borderId="2" xfId="1" applyFont="1" applyBorder="1" applyAlignment="1" applyProtection="1">
      <alignment horizontal="right" vertical="top" wrapText="1"/>
    </xf>
    <xf numFmtId="0" fontId="6" fillId="0" borderId="2" xfId="1" applyFont="1" applyBorder="1" applyAlignment="1" applyProtection="1">
      <alignment wrapText="1"/>
    </xf>
    <xf numFmtId="0" fontId="6" fillId="0" borderId="2" xfId="1" applyFont="1" applyBorder="1" applyAlignment="1" applyProtection="1">
      <alignment horizontal="center" wrapText="1"/>
    </xf>
    <xf numFmtId="4" fontId="6" fillId="0" borderId="2" xfId="7" applyNumberFormat="1" applyFont="1" applyBorder="1" applyAlignment="1" applyProtection="1">
      <alignment horizontal="right" wrapText="1"/>
    </xf>
    <xf numFmtId="0" fontId="6" fillId="0" borderId="3" xfId="1" applyFont="1" applyFill="1" applyBorder="1" applyAlignment="1" applyProtection="1">
      <alignment horizontal="right" vertical="top" wrapText="1"/>
    </xf>
    <xf numFmtId="0" fontId="6" fillId="0" borderId="3" xfId="1" applyFont="1" applyFill="1" applyBorder="1" applyAlignment="1" applyProtection="1">
      <alignment wrapText="1"/>
    </xf>
    <xf numFmtId="0" fontId="8" fillId="0" borderId="3" xfId="1" applyNumberFormat="1" applyFont="1" applyFill="1" applyBorder="1" applyAlignment="1" applyProtection="1">
      <alignment horizontal="justify" vertical="top" wrapText="1"/>
    </xf>
    <xf numFmtId="0" fontId="20" fillId="0" borderId="3" xfId="1" applyFont="1" applyFill="1" applyBorder="1" applyAlignment="1" applyProtection="1">
      <alignment horizontal="center" wrapText="1"/>
    </xf>
    <xf numFmtId="4" fontId="20" fillId="0" borderId="3" xfId="7" applyNumberFormat="1" applyFont="1" applyFill="1" applyBorder="1" applyAlignment="1" applyProtection="1">
      <alignment horizontal="right" wrapText="1"/>
    </xf>
    <xf numFmtId="0" fontId="9" fillId="0" borderId="2" xfId="1" applyFont="1" applyFill="1" applyBorder="1" applyAlignment="1" applyProtection="1">
      <alignment horizontal="justify" vertical="top" wrapText="1"/>
    </xf>
    <xf numFmtId="0" fontId="13" fillId="0" borderId="0" xfId="0" applyFont="1" applyProtection="1"/>
    <xf numFmtId="0" fontId="13" fillId="0" borderId="0" xfId="0" applyFont="1" applyBorder="1" applyProtection="1"/>
    <xf numFmtId="10" fontId="13" fillId="0" borderId="0" xfId="0" applyNumberFormat="1" applyFont="1" applyProtection="1"/>
    <xf numFmtId="0" fontId="8" fillId="0" borderId="12" xfId="1" quotePrefix="1" applyNumberFormat="1" applyFont="1" applyFill="1" applyBorder="1" applyAlignment="1" applyProtection="1">
      <alignment horizontal="justify" vertical="top" wrapText="1"/>
    </xf>
    <xf numFmtId="0" fontId="8" fillId="0" borderId="3" xfId="1" quotePrefix="1" applyFont="1" applyBorder="1" applyAlignment="1" applyProtection="1">
      <alignment horizontal="justify" vertical="top" wrapText="1"/>
    </xf>
    <xf numFmtId="0" fontId="6" fillId="0" borderId="0" xfId="1" applyFont="1" applyBorder="1" applyAlignment="1" applyProtection="1">
      <alignment horizontal="center" vertical="top" wrapText="1"/>
    </xf>
    <xf numFmtId="0" fontId="6" fillId="0" borderId="42" xfId="1" applyFont="1" applyBorder="1" applyAlignment="1" applyProtection="1">
      <alignment horizontal="center" wrapText="1"/>
    </xf>
    <xf numFmtId="0" fontId="6" fillId="0" borderId="43" xfId="1" applyFont="1" applyBorder="1" applyAlignment="1" applyProtection="1">
      <alignment horizontal="center" wrapText="1"/>
    </xf>
    <xf numFmtId="0" fontId="7" fillId="0" borderId="42" xfId="1" applyFont="1" applyBorder="1" applyAlignment="1" applyProtection="1">
      <alignment horizontal="right" wrapText="1"/>
    </xf>
    <xf numFmtId="0" fontId="7" fillId="0" borderId="43" xfId="1" applyFont="1" applyBorder="1" applyAlignment="1" applyProtection="1">
      <alignment horizontal="right" wrapText="1"/>
    </xf>
    <xf numFmtId="164" fontId="9" fillId="0" borderId="42" xfId="5" applyFont="1" applyBorder="1" applyAlignment="1" applyProtection="1">
      <alignment horizontal="right" wrapText="1"/>
    </xf>
    <xf numFmtId="164" fontId="9" fillId="0" borderId="34" xfId="5" applyFont="1" applyBorder="1" applyAlignment="1" applyProtection="1">
      <alignment horizontal="right" wrapText="1"/>
    </xf>
    <xf numFmtId="164" fontId="9" fillId="0" borderId="43" xfId="5" applyFont="1" applyBorder="1" applyAlignment="1" applyProtection="1">
      <alignment horizontal="right" wrapText="1"/>
    </xf>
    <xf numFmtId="0" fontId="6" fillId="0" borderId="40" xfId="1" applyFont="1" applyBorder="1" applyAlignment="1" applyProtection="1">
      <alignment horizontal="center" wrapText="1"/>
    </xf>
    <xf numFmtId="0" fontId="6" fillId="0" borderId="44" xfId="1" applyFont="1" applyBorder="1" applyAlignment="1" applyProtection="1">
      <alignment horizontal="center" wrapText="1"/>
    </xf>
    <xf numFmtId="0" fontId="4" fillId="0" borderId="40" xfId="1" applyFont="1" applyBorder="1" applyAlignment="1" applyProtection="1">
      <alignment horizontal="right" wrapText="1"/>
    </xf>
    <xf numFmtId="0" fontId="4" fillId="0" borderId="44" xfId="1" applyFont="1" applyBorder="1" applyAlignment="1" applyProtection="1">
      <alignment horizontal="right" wrapText="1"/>
    </xf>
    <xf numFmtId="164" fontId="9" fillId="0" borderId="40" xfId="5" applyFont="1" applyBorder="1" applyAlignment="1" applyProtection="1">
      <alignment horizontal="right" wrapText="1"/>
    </xf>
    <xf numFmtId="164" fontId="9" fillId="0" borderId="41" xfId="5" applyFont="1" applyBorder="1" applyAlignment="1" applyProtection="1">
      <alignment horizontal="right" wrapText="1"/>
    </xf>
    <xf numFmtId="164" fontId="9" fillId="0" borderId="44" xfId="5" applyFont="1" applyBorder="1" applyAlignment="1" applyProtection="1">
      <alignment horizontal="right" wrapText="1"/>
    </xf>
    <xf numFmtId="0" fontId="6" fillId="0" borderId="35" xfId="1" applyFont="1" applyBorder="1" applyAlignment="1" applyProtection="1">
      <alignment horizontal="center" wrapText="1"/>
    </xf>
    <xf numFmtId="0" fontId="6" fillId="0" borderId="38" xfId="1" applyFont="1" applyBorder="1" applyAlignment="1" applyProtection="1">
      <alignment horizontal="center" wrapText="1"/>
    </xf>
    <xf numFmtId="0" fontId="7" fillId="0" borderId="35" xfId="1" applyFont="1" applyBorder="1" applyAlignment="1" applyProtection="1">
      <alignment horizontal="right" wrapText="1"/>
    </xf>
    <xf numFmtId="0" fontId="7" fillId="0" borderId="38" xfId="1" applyFont="1" applyBorder="1" applyAlignment="1" applyProtection="1">
      <alignment horizontal="right" wrapText="1"/>
    </xf>
    <xf numFmtId="164" fontId="9" fillId="0" borderId="35" xfId="5" applyFont="1" applyBorder="1" applyAlignment="1" applyProtection="1">
      <alignment horizontal="right" wrapText="1"/>
    </xf>
    <xf numFmtId="164" fontId="9" fillId="0" borderId="36" xfId="5" applyFont="1" applyBorder="1" applyAlignment="1" applyProtection="1">
      <alignment horizontal="right" wrapText="1"/>
    </xf>
    <xf numFmtId="164" fontId="9" fillId="0" borderId="38" xfId="5" applyFont="1" applyBorder="1" applyAlignment="1" applyProtection="1">
      <alignment horizontal="right" wrapText="1"/>
    </xf>
    <xf numFmtId="0" fontId="10" fillId="3" borderId="4" xfId="1" applyFont="1" applyFill="1" applyBorder="1" applyAlignment="1" applyProtection="1">
      <alignment horizontal="center" wrapText="1"/>
    </xf>
    <xf numFmtId="0" fontId="10" fillId="3" borderId="5" xfId="1" applyFont="1" applyFill="1" applyBorder="1" applyAlignment="1" applyProtection="1">
      <alignment horizontal="center" wrapText="1"/>
    </xf>
    <xf numFmtId="0" fontId="10" fillId="3" borderId="23" xfId="1" applyFont="1" applyFill="1" applyBorder="1" applyAlignment="1" applyProtection="1">
      <alignment horizontal="center" wrapText="1"/>
    </xf>
    <xf numFmtId="0" fontId="10" fillId="3" borderId="24" xfId="1" applyFont="1" applyFill="1" applyBorder="1" applyAlignment="1" applyProtection="1">
      <alignment horizontal="center" wrapText="1"/>
    </xf>
    <xf numFmtId="0" fontId="6" fillId="3" borderId="35" xfId="1" applyFont="1" applyFill="1" applyBorder="1" applyAlignment="1" applyProtection="1">
      <alignment horizontal="center" vertical="top" wrapText="1"/>
    </xf>
    <xf numFmtId="0" fontId="6" fillId="3" borderId="36" xfId="1" applyFont="1" applyFill="1" applyBorder="1" applyAlignment="1" applyProtection="1">
      <alignment horizontal="center" vertical="top" wrapText="1"/>
    </xf>
    <xf numFmtId="0" fontId="6" fillId="3" borderId="37" xfId="1" applyFont="1" applyFill="1" applyBorder="1" applyAlignment="1" applyProtection="1">
      <alignment horizontal="center" vertical="top" wrapText="1"/>
    </xf>
    <xf numFmtId="4" fontId="7" fillId="3" borderId="26" xfId="5" applyNumberFormat="1" applyFont="1" applyFill="1" applyBorder="1" applyAlignment="1" applyProtection="1">
      <alignment horizontal="center" wrapText="1"/>
    </xf>
    <xf numFmtId="4" fontId="7" fillId="3" borderId="36" xfId="5" applyNumberFormat="1" applyFont="1" applyFill="1" applyBorder="1" applyAlignment="1" applyProtection="1">
      <alignment horizontal="center" wrapText="1"/>
    </xf>
    <xf numFmtId="4" fontId="7" fillId="3" borderId="38" xfId="5" applyNumberFormat="1" applyFont="1" applyFill="1" applyBorder="1" applyAlignment="1" applyProtection="1">
      <alignment horizontal="center" wrapText="1"/>
    </xf>
    <xf numFmtId="0" fontId="3" fillId="0" borderId="4" xfId="1" applyFont="1" applyBorder="1" applyAlignment="1" applyProtection="1">
      <alignment horizontal="center" wrapText="1"/>
    </xf>
    <xf numFmtId="0" fontId="3" fillId="0" borderId="24" xfId="1" applyFont="1" applyBorder="1" applyAlignment="1" applyProtection="1">
      <alignment horizontal="center" wrapText="1"/>
    </xf>
    <xf numFmtId="49" fontId="6" fillId="0" borderId="39" xfId="1" applyNumberFormat="1" applyFont="1" applyBorder="1" applyAlignment="1" applyProtection="1">
      <alignment horizontal="left" vertical="center" wrapText="1"/>
    </xf>
    <xf numFmtId="0" fontId="6" fillId="0" borderId="23" xfId="1" applyFont="1" applyBorder="1" applyAlignment="1" applyProtection="1">
      <alignment horizontal="left" vertical="center" wrapText="1"/>
    </xf>
    <xf numFmtId="164" fontId="9" fillId="0" borderId="4" xfId="5" applyFont="1" applyBorder="1" applyAlignment="1" applyProtection="1">
      <alignment horizontal="center" vertical="center" wrapText="1"/>
    </xf>
    <xf numFmtId="164" fontId="9" fillId="0" borderId="5" xfId="5" applyFont="1" applyBorder="1" applyAlignment="1" applyProtection="1">
      <alignment horizontal="center" vertical="center" wrapText="1"/>
    </xf>
    <xf numFmtId="164" fontId="9" fillId="0" borderId="24" xfId="5" applyFont="1" applyBorder="1" applyAlignment="1" applyProtection="1">
      <alignment horizontal="center" vertical="center" wrapText="1"/>
    </xf>
    <xf numFmtId="0" fontId="9" fillId="5" borderId="27" xfId="1" applyFont="1" applyFill="1" applyBorder="1" applyAlignment="1" applyProtection="1">
      <alignment horizontal="center" vertical="center" wrapText="1"/>
    </xf>
    <xf numFmtId="0" fontId="9" fillId="5" borderId="29" xfId="1" applyFont="1" applyFill="1" applyBorder="1" applyAlignment="1" applyProtection="1">
      <alignment horizontal="center" vertical="center" wrapText="1"/>
    </xf>
    <xf numFmtId="49" fontId="9" fillId="5" borderId="27" xfId="1" applyNumberFormat="1" applyFont="1" applyFill="1" applyBorder="1" applyAlignment="1" applyProtection="1">
      <alignment horizontal="right" vertical="center" wrapText="1"/>
    </xf>
    <xf numFmtId="49" fontId="9" fillId="5" borderId="30" xfId="1" applyNumberFormat="1" applyFont="1" applyFill="1" applyBorder="1" applyAlignment="1" applyProtection="1">
      <alignment horizontal="right" vertical="center" wrapText="1"/>
    </xf>
    <xf numFmtId="49" fontId="9" fillId="5" borderId="29" xfId="1" applyNumberFormat="1" applyFont="1" applyFill="1" applyBorder="1" applyAlignment="1" applyProtection="1">
      <alignment horizontal="right" vertical="center" wrapText="1"/>
    </xf>
    <xf numFmtId="0" fontId="6"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top" wrapText="1"/>
    </xf>
    <xf numFmtId="4" fontId="7" fillId="3" borderId="5" xfId="7" applyNumberFormat="1" applyFont="1" applyFill="1" applyBorder="1" applyAlignment="1" applyProtection="1">
      <alignment horizontal="center" wrapText="1"/>
    </xf>
    <xf numFmtId="4" fontId="7" fillId="3" borderId="24" xfId="7" applyNumberFormat="1" applyFont="1" applyFill="1" applyBorder="1" applyAlignment="1" applyProtection="1">
      <alignment horizontal="center" wrapText="1"/>
    </xf>
    <xf numFmtId="0" fontId="3" fillId="3" borderId="27" xfId="1" applyFont="1" applyFill="1" applyBorder="1" applyAlignment="1" applyProtection="1">
      <alignment horizontal="center" vertical="center" wrapText="1"/>
    </xf>
    <xf numFmtId="0" fontId="3" fillId="3" borderId="28" xfId="1" applyFont="1" applyFill="1" applyBorder="1" applyAlignment="1" applyProtection="1">
      <alignment horizontal="center" vertical="center" wrapText="1"/>
    </xf>
    <xf numFmtId="49" fontId="3" fillId="3" borderId="20" xfId="1" applyNumberFormat="1" applyFont="1" applyFill="1" applyBorder="1" applyAlignment="1" applyProtection="1">
      <alignment horizontal="left" vertical="center" wrapText="1"/>
    </xf>
    <xf numFmtId="49" fontId="3" fillId="3" borderId="21" xfId="1" applyNumberFormat="1" applyFont="1" applyFill="1" applyBorder="1" applyAlignment="1" applyProtection="1">
      <alignment horizontal="left" vertical="center" wrapText="1"/>
    </xf>
    <xf numFmtId="49" fontId="3" fillId="3" borderId="22" xfId="1" applyNumberFormat="1" applyFont="1" applyFill="1" applyBorder="1" applyAlignment="1" applyProtection="1">
      <alignment horizontal="left" vertical="center" wrapText="1"/>
    </xf>
    <xf numFmtId="0" fontId="3" fillId="0" borderId="14" xfId="1" applyFont="1" applyFill="1" applyBorder="1" applyAlignment="1" applyProtection="1">
      <alignment horizontal="center" vertical="center" wrapText="1"/>
    </xf>
    <xf numFmtId="0" fontId="3" fillId="0" borderId="15"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17" xfId="1" applyFont="1" applyFill="1" applyBorder="1" applyAlignment="1" applyProtection="1">
      <alignment horizontal="center" vertical="center" wrapText="1"/>
    </xf>
    <xf numFmtId="0" fontId="3" fillId="0" borderId="18" xfId="1" applyFont="1" applyFill="1" applyBorder="1" applyAlignment="1" applyProtection="1">
      <alignment horizontal="center" vertical="center" wrapText="1"/>
    </xf>
    <xf numFmtId="0" fontId="5" fillId="0" borderId="19" xfId="1" applyFont="1" applyFill="1" applyBorder="1" applyAlignment="1" applyProtection="1">
      <alignment horizontal="left" vertical="top" wrapText="1"/>
    </xf>
    <xf numFmtId="0" fontId="5" fillId="0" borderId="20" xfId="1" applyFont="1" applyFill="1" applyBorder="1" applyAlignment="1" applyProtection="1">
      <alignment horizontal="left" vertical="top" wrapText="1"/>
    </xf>
    <xf numFmtId="0" fontId="5" fillId="0" borderId="21" xfId="1" applyFont="1" applyFill="1" applyBorder="1" applyAlignment="1" applyProtection="1">
      <alignment horizontal="left" vertical="top" wrapText="1"/>
    </xf>
    <xf numFmtId="0" fontId="5" fillId="0" borderId="22" xfId="1" applyFont="1" applyFill="1" applyBorder="1" applyAlignment="1" applyProtection="1">
      <alignment horizontal="left" vertical="top" wrapText="1"/>
    </xf>
    <xf numFmtId="0" fontId="3" fillId="0" borderId="4"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15" fillId="0" borderId="5" xfId="1" applyFont="1" applyFill="1" applyBorder="1" applyAlignment="1" applyProtection="1">
      <alignment horizontal="left" vertical="top" wrapText="1"/>
    </xf>
    <xf numFmtId="0" fontId="15" fillId="0" borderId="23" xfId="1" applyFont="1" applyFill="1" applyBorder="1" applyAlignment="1" applyProtection="1">
      <alignment horizontal="left" vertical="top" wrapText="1"/>
    </xf>
    <xf numFmtId="0" fontId="15" fillId="0" borderId="24" xfId="1" applyFont="1" applyFill="1" applyBorder="1" applyAlignment="1" applyProtection="1">
      <alignment horizontal="left" vertical="top" wrapText="1"/>
    </xf>
    <xf numFmtId="0" fontId="15" fillId="0" borderId="2" xfId="1" applyFont="1" applyFill="1" applyBorder="1" applyAlignment="1" applyProtection="1">
      <alignment horizontal="left" vertical="top" wrapText="1"/>
    </xf>
    <xf numFmtId="0" fontId="15" fillId="0" borderId="25" xfId="1" applyFont="1" applyFill="1" applyBorder="1" applyAlignment="1" applyProtection="1">
      <alignment horizontal="left" vertical="top" wrapText="1"/>
    </xf>
    <xf numFmtId="0" fontId="15" fillId="0" borderId="7" xfId="1" applyFont="1" applyFill="1" applyBorder="1" applyAlignment="1" applyProtection="1">
      <alignment horizontal="left" vertical="top" wrapText="1"/>
    </xf>
    <xf numFmtId="0" fontId="15" fillId="0" borderId="9" xfId="1" applyFont="1" applyFill="1" applyBorder="1" applyAlignment="1" applyProtection="1">
      <alignment horizontal="left" vertical="top" wrapText="1"/>
    </xf>
    <xf numFmtId="0" fontId="15" fillId="0" borderId="26" xfId="1" applyFont="1" applyFill="1" applyBorder="1" applyAlignment="1" applyProtection="1">
      <alignment horizontal="left" vertical="top" wrapText="1"/>
    </xf>
    <xf numFmtId="0" fontId="15" fillId="0" borderId="10" xfId="1" applyFont="1" applyFill="1" applyBorder="1" applyAlignment="1" applyProtection="1">
      <alignment horizontal="left" vertical="top" wrapText="1"/>
    </xf>
    <xf numFmtId="0" fontId="3" fillId="0" borderId="0" xfId="1" applyFont="1" applyFill="1" applyBorder="1" applyAlignment="1" applyProtection="1">
      <alignment horizontal="center" vertical="top" wrapText="1"/>
    </xf>
    <xf numFmtId="0" fontId="3" fillId="0" borderId="5" xfId="1" applyFont="1" applyFill="1" applyBorder="1" applyAlignment="1" applyProtection="1">
      <alignment horizontal="left" vertical="top" wrapText="1"/>
    </xf>
    <xf numFmtId="0" fontId="3" fillId="0" borderId="23" xfId="1" applyFont="1" applyFill="1" applyBorder="1" applyAlignment="1" applyProtection="1">
      <alignment horizontal="left" vertical="top" wrapText="1"/>
    </xf>
    <xf numFmtId="0" fontId="3" fillId="0" borderId="24" xfId="1" applyFont="1" applyFill="1" applyBorder="1" applyAlignment="1" applyProtection="1">
      <alignment horizontal="left" vertical="top" wrapText="1"/>
    </xf>
    <xf numFmtId="0" fontId="3" fillId="0" borderId="2" xfId="1" applyFont="1" applyFill="1" applyBorder="1" applyAlignment="1" applyProtection="1">
      <alignment horizontal="left" vertical="top" wrapText="1"/>
    </xf>
    <xf numFmtId="0" fontId="3" fillId="0" borderId="25" xfId="1" applyFont="1" applyFill="1" applyBorder="1" applyAlignment="1" applyProtection="1">
      <alignment horizontal="left" vertical="top" wrapText="1"/>
    </xf>
    <xf numFmtId="0" fontId="3" fillId="0" borderId="7" xfId="1" applyFont="1" applyFill="1" applyBorder="1" applyAlignment="1" applyProtection="1">
      <alignment horizontal="left" vertical="top" wrapText="1"/>
    </xf>
    <xf numFmtId="0" fontId="3" fillId="0" borderId="9" xfId="1" applyFont="1" applyFill="1" applyBorder="1" applyAlignment="1" applyProtection="1">
      <alignment horizontal="left" vertical="top" wrapText="1"/>
    </xf>
    <xf numFmtId="0" fontId="3" fillId="0" borderId="26" xfId="1" applyFont="1" applyFill="1" applyBorder="1" applyAlignment="1" applyProtection="1">
      <alignment horizontal="left" vertical="top" wrapText="1"/>
    </xf>
    <xf numFmtId="0" fontId="3" fillId="0" borderId="10" xfId="1" applyFont="1" applyFill="1" applyBorder="1" applyAlignment="1" applyProtection="1">
      <alignment horizontal="left" vertical="top" wrapText="1"/>
    </xf>
    <xf numFmtId="0" fontId="8" fillId="0" borderId="0" xfId="1" applyFont="1" applyFill="1" applyBorder="1" applyAlignment="1" applyProtection="1">
      <alignment horizontal="center" vertical="top" wrapText="1"/>
    </xf>
    <xf numFmtId="49" fontId="9" fillId="5" borderId="27" xfId="1" applyNumberFormat="1" applyFont="1" applyFill="1" applyBorder="1" applyAlignment="1" applyProtection="1">
      <alignment horizontal="left" vertical="center" wrapText="1"/>
    </xf>
    <xf numFmtId="49" fontId="9" fillId="5" borderId="30" xfId="1" applyNumberFormat="1" applyFont="1" applyFill="1" applyBorder="1" applyAlignment="1" applyProtection="1">
      <alignment horizontal="left" vertical="center" wrapText="1"/>
    </xf>
    <xf numFmtId="49" fontId="9" fillId="5" borderId="29" xfId="1" applyNumberFormat="1" applyFont="1" applyFill="1" applyBorder="1" applyAlignment="1" applyProtection="1">
      <alignment horizontal="left" vertical="center" wrapText="1"/>
    </xf>
    <xf numFmtId="0" fontId="6" fillId="0" borderId="15" xfId="1" applyFont="1" applyBorder="1" applyAlignment="1" applyProtection="1">
      <alignment horizontal="center" vertical="top" wrapText="1"/>
    </xf>
    <xf numFmtId="0" fontId="9" fillId="3" borderId="27" xfId="1" applyFont="1" applyFill="1" applyBorder="1" applyAlignment="1" applyProtection="1">
      <alignment horizontal="center" vertical="center" wrapText="1"/>
    </xf>
    <xf numFmtId="0" fontId="9" fillId="3" borderId="28" xfId="1" applyFont="1" applyFill="1" applyBorder="1" applyAlignment="1" applyProtection="1">
      <alignment horizontal="center" vertical="center" wrapText="1"/>
    </xf>
    <xf numFmtId="49" fontId="9" fillId="3" borderId="20" xfId="1" applyNumberFormat="1" applyFont="1" applyFill="1" applyBorder="1" applyAlignment="1" applyProtection="1">
      <alignment horizontal="left" vertical="center" wrapText="1"/>
    </xf>
    <xf numFmtId="49" fontId="9" fillId="3" borderId="21" xfId="1" applyNumberFormat="1" applyFont="1" applyFill="1" applyBorder="1" applyAlignment="1" applyProtection="1">
      <alignment horizontal="left" vertical="center" wrapText="1"/>
    </xf>
    <xf numFmtId="49" fontId="9" fillId="3" borderId="22" xfId="1" applyNumberFormat="1" applyFont="1" applyFill="1" applyBorder="1" applyAlignment="1" applyProtection="1">
      <alignment horizontal="left" vertical="center" wrapText="1"/>
    </xf>
    <xf numFmtId="0" fontId="8" fillId="0" borderId="18" xfId="1" applyFont="1" applyFill="1" applyBorder="1" applyAlignment="1" applyProtection="1">
      <alignment horizontal="center" vertical="top" wrapText="1"/>
    </xf>
    <xf numFmtId="49" fontId="9" fillId="5" borderId="27" xfId="1" applyNumberFormat="1" applyFont="1" applyFill="1" applyBorder="1" applyAlignment="1" applyProtection="1">
      <alignment horizontal="left" vertical="top" wrapText="1"/>
    </xf>
    <xf numFmtId="49" fontId="9" fillId="5" borderId="30" xfId="1" applyNumberFormat="1" applyFont="1" applyFill="1" applyBorder="1" applyAlignment="1" applyProtection="1">
      <alignment horizontal="left" vertical="top" wrapText="1"/>
    </xf>
    <xf numFmtId="49" fontId="9" fillId="5" borderId="29" xfId="1" applyNumberFormat="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49" fontId="9" fillId="3" borderId="31" xfId="1" applyNumberFormat="1" applyFont="1" applyFill="1" applyBorder="1" applyAlignment="1" applyProtection="1">
      <alignment horizontal="left" vertical="center" wrapText="1"/>
    </xf>
    <xf numFmtId="49" fontId="9" fillId="3" borderId="32" xfId="1" applyNumberFormat="1" applyFont="1" applyFill="1" applyBorder="1" applyAlignment="1" applyProtection="1">
      <alignment horizontal="left" vertical="center" wrapText="1"/>
    </xf>
    <xf numFmtId="49" fontId="9" fillId="3" borderId="33" xfId="1" applyNumberFormat="1" applyFont="1" applyFill="1" applyBorder="1" applyAlignment="1" applyProtection="1">
      <alignment horizontal="left" vertical="center" wrapText="1"/>
    </xf>
    <xf numFmtId="0" fontId="6" fillId="0" borderId="47" xfId="1" applyFont="1" applyFill="1" applyBorder="1" applyAlignment="1" applyProtection="1">
      <alignment horizontal="center" vertical="top" wrapText="1"/>
    </xf>
    <xf numFmtId="0" fontId="6" fillId="0" borderId="48" xfId="1" applyFont="1" applyFill="1" applyBorder="1" applyAlignment="1" applyProtection="1">
      <alignment horizontal="center" vertical="top" wrapText="1"/>
    </xf>
    <xf numFmtId="0" fontId="6" fillId="0" borderId="49" xfId="1" applyFont="1" applyFill="1" applyBorder="1" applyAlignment="1" applyProtection="1">
      <alignment horizontal="center" vertical="top" wrapText="1"/>
    </xf>
    <xf numFmtId="0" fontId="9" fillId="5" borderId="30" xfId="1" applyFont="1" applyFill="1" applyBorder="1" applyAlignment="1" applyProtection="1">
      <alignment horizontal="center" vertical="center" wrapText="1"/>
    </xf>
    <xf numFmtId="0" fontId="8" fillId="0" borderId="47" xfId="1" applyFont="1" applyFill="1" applyBorder="1" applyAlignment="1" applyProtection="1">
      <alignment horizontal="center" vertical="top" wrapText="1"/>
    </xf>
    <xf numFmtId="0" fontId="8" fillId="0" borderId="48" xfId="1" applyFont="1" applyFill="1" applyBorder="1" applyAlignment="1" applyProtection="1">
      <alignment horizontal="center" vertical="top" wrapText="1"/>
    </xf>
    <xf numFmtId="0" fontId="8" fillId="0" borderId="49" xfId="1" applyFont="1" applyFill="1" applyBorder="1" applyAlignment="1" applyProtection="1">
      <alignment horizontal="center" vertical="top" wrapText="1"/>
    </xf>
    <xf numFmtId="0" fontId="9" fillId="5" borderId="28" xfId="1" applyFont="1" applyFill="1" applyBorder="1" applyAlignment="1" applyProtection="1">
      <alignment horizontal="center" vertical="center" wrapText="1"/>
    </xf>
    <xf numFmtId="49" fontId="9" fillId="5" borderId="21" xfId="1" applyNumberFormat="1" applyFont="1" applyFill="1" applyBorder="1" applyAlignment="1" applyProtection="1">
      <alignment horizontal="left" vertical="center" wrapText="1"/>
    </xf>
    <xf numFmtId="0" fontId="4" fillId="0" borderId="47" xfId="1" applyFont="1" applyFill="1" applyBorder="1" applyAlignment="1" applyProtection="1">
      <alignment horizontal="center" vertical="top" wrapText="1"/>
    </xf>
    <xf numFmtId="0" fontId="4" fillId="0" borderId="48" xfId="1" applyFont="1" applyFill="1" applyBorder="1" applyAlignment="1" applyProtection="1">
      <alignment horizontal="center" vertical="top" wrapText="1"/>
    </xf>
    <xf numFmtId="0" fontId="4" fillId="0" borderId="49" xfId="1" applyFont="1" applyFill="1" applyBorder="1" applyAlignment="1" applyProtection="1">
      <alignment horizontal="center" vertical="top" wrapText="1"/>
    </xf>
    <xf numFmtId="0" fontId="6" fillId="0" borderId="34" xfId="1" applyFont="1" applyBorder="1" applyAlignment="1" applyProtection="1">
      <alignment horizontal="center" vertical="top" wrapText="1"/>
    </xf>
    <xf numFmtId="0" fontId="9" fillId="3" borderId="25"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49" fontId="9" fillId="3" borderId="2" xfId="1" applyNumberFormat="1" applyFont="1" applyFill="1" applyBorder="1" applyAlignment="1" applyProtection="1">
      <alignment horizontal="left" vertical="center" wrapText="1"/>
    </xf>
    <xf numFmtId="164" fontId="9" fillId="0" borderId="4" xfId="7" applyFont="1" applyBorder="1" applyAlignment="1" applyProtection="1">
      <alignment horizontal="center" vertical="center" wrapText="1"/>
    </xf>
    <xf numFmtId="164" fontId="9" fillId="0" borderId="5" xfId="7" applyFont="1" applyBorder="1" applyAlignment="1" applyProtection="1">
      <alignment horizontal="center" vertical="center" wrapText="1"/>
    </xf>
    <xf numFmtId="164" fontId="9" fillId="0" borderId="24" xfId="7" applyFont="1" applyBorder="1" applyAlignment="1" applyProtection="1">
      <alignment horizontal="center" vertical="center" wrapText="1"/>
    </xf>
    <xf numFmtId="0" fontId="3" fillId="0" borderId="6" xfId="1" applyFont="1" applyBorder="1" applyAlignment="1" applyProtection="1">
      <alignment horizontal="center" wrapText="1"/>
    </xf>
    <xf numFmtId="0" fontId="3" fillId="0" borderId="7" xfId="1" applyFont="1" applyBorder="1" applyAlignment="1" applyProtection="1">
      <alignment horizontal="center" wrapText="1"/>
    </xf>
    <xf numFmtId="49" fontId="6" fillId="0" borderId="40" xfId="1" applyNumberFormat="1" applyFont="1" applyBorder="1" applyAlignment="1" applyProtection="1">
      <alignment horizontal="left" vertical="center" wrapText="1"/>
    </xf>
    <xf numFmtId="0" fontId="6" fillId="0" borderId="41" xfId="1" applyFont="1" applyBorder="1" applyAlignment="1" applyProtection="1">
      <alignment horizontal="left" vertical="center" wrapText="1"/>
    </xf>
    <xf numFmtId="164" fontId="9" fillId="0" borderId="6" xfId="7" applyFont="1" applyBorder="1" applyAlignment="1" applyProtection="1">
      <alignment horizontal="center" vertical="center" wrapText="1"/>
    </xf>
    <xf numFmtId="164" fontId="9" fillId="0" borderId="2" xfId="7" applyFont="1" applyBorder="1" applyAlignment="1" applyProtection="1">
      <alignment horizontal="center" vertical="center" wrapText="1"/>
    </xf>
    <xf numFmtId="164" fontId="9" fillId="0" borderId="7" xfId="7" applyFont="1" applyBorder="1" applyAlignment="1" applyProtection="1">
      <alignment horizontal="center" vertical="center" wrapText="1"/>
    </xf>
    <xf numFmtId="4" fontId="7" fillId="3" borderId="26" xfId="7" applyNumberFormat="1" applyFont="1" applyFill="1" applyBorder="1" applyAlignment="1" applyProtection="1">
      <alignment horizontal="center" wrapText="1"/>
    </xf>
    <xf numFmtId="4" fontId="7" fillId="3" borderId="36" xfId="7" applyNumberFormat="1" applyFont="1" applyFill="1" applyBorder="1" applyAlignment="1" applyProtection="1">
      <alignment horizontal="center" wrapText="1"/>
    </xf>
    <xf numFmtId="4" fontId="7" fillId="3" borderId="38" xfId="7" applyNumberFormat="1" applyFont="1" applyFill="1" applyBorder="1" applyAlignment="1" applyProtection="1">
      <alignment horizontal="center" wrapText="1"/>
    </xf>
    <xf numFmtId="0" fontId="3" fillId="0" borderId="6" xfId="1" applyFont="1" applyFill="1" applyBorder="1" applyAlignment="1" applyProtection="1">
      <alignment horizontal="center" vertical="top" wrapText="1"/>
    </xf>
    <xf numFmtId="0" fontId="3" fillId="0" borderId="7" xfId="1" applyFont="1" applyFill="1" applyBorder="1" applyAlignment="1" applyProtection="1">
      <alignment horizontal="center" vertical="top" wrapText="1"/>
    </xf>
    <xf numFmtId="49" fontId="6" fillId="0" borderId="40" xfId="1" applyNumberFormat="1" applyFont="1" applyFill="1" applyBorder="1" applyAlignment="1" applyProtection="1">
      <alignment horizontal="left" vertical="center" wrapText="1"/>
    </xf>
    <xf numFmtId="0" fontId="6" fillId="0" borderId="41" xfId="1" applyFont="1" applyFill="1" applyBorder="1" applyAlignment="1" applyProtection="1">
      <alignment horizontal="left" vertical="center" wrapText="1"/>
    </xf>
    <xf numFmtId="164" fontId="9" fillId="0" borderId="40" xfId="7" applyFont="1" applyBorder="1" applyAlignment="1" applyProtection="1">
      <alignment horizontal="right" wrapText="1"/>
    </xf>
    <xf numFmtId="164" fontId="9" fillId="0" borderId="41" xfId="7" applyFont="1" applyBorder="1" applyAlignment="1" applyProtection="1">
      <alignment horizontal="right" wrapText="1"/>
    </xf>
    <xf numFmtId="164" fontId="9" fillId="0" borderId="44" xfId="7" applyFont="1" applyBorder="1" applyAlignment="1" applyProtection="1">
      <alignment horizontal="right" wrapText="1"/>
    </xf>
    <xf numFmtId="164" fontId="9" fillId="0" borderId="35" xfId="7" applyFont="1" applyBorder="1" applyAlignment="1" applyProtection="1">
      <alignment horizontal="right" wrapText="1"/>
    </xf>
    <xf numFmtId="164" fontId="9" fillId="0" borderId="36" xfId="7" applyFont="1" applyBorder="1" applyAlignment="1" applyProtection="1">
      <alignment horizontal="right" wrapText="1"/>
    </xf>
    <xf numFmtId="164" fontId="9" fillId="0" borderId="38" xfId="7" applyFont="1" applyBorder="1" applyAlignment="1" applyProtection="1">
      <alignment horizontal="right" wrapText="1"/>
    </xf>
    <xf numFmtId="0" fontId="3" fillId="0" borderId="8" xfId="1" applyFont="1" applyBorder="1" applyAlignment="1" applyProtection="1">
      <alignment horizontal="center" wrapText="1"/>
    </xf>
    <xf numFmtId="0" fontId="3" fillId="0" borderId="10" xfId="1" applyFont="1" applyBorder="1" applyAlignment="1" applyProtection="1">
      <alignment horizontal="center" wrapText="1"/>
    </xf>
    <xf numFmtId="0" fontId="6" fillId="0" borderId="35" xfId="1" applyFont="1" applyBorder="1" applyAlignment="1" applyProtection="1">
      <alignment horizontal="left" vertical="center" wrapText="1"/>
    </xf>
    <xf numFmtId="0" fontId="6" fillId="0" borderId="36" xfId="1" applyFont="1" applyBorder="1" applyAlignment="1" applyProtection="1">
      <alignment horizontal="left" vertical="center" wrapText="1"/>
    </xf>
    <xf numFmtId="164" fontId="9" fillId="0" borderId="8" xfId="7" applyFont="1" applyBorder="1" applyAlignment="1" applyProtection="1">
      <alignment horizontal="center" vertical="center" wrapText="1"/>
    </xf>
    <xf numFmtId="164" fontId="9" fillId="0" borderId="9" xfId="7" applyFont="1" applyBorder="1" applyAlignment="1" applyProtection="1">
      <alignment horizontal="center" vertical="center" wrapText="1"/>
    </xf>
    <xf numFmtId="164" fontId="9" fillId="0" borderId="10" xfId="7" applyFont="1" applyBorder="1" applyAlignment="1" applyProtection="1">
      <alignment horizontal="center" vertical="center" wrapText="1"/>
    </xf>
    <xf numFmtId="164" fontId="9" fillId="0" borderId="42" xfId="7" applyFont="1" applyBorder="1" applyAlignment="1" applyProtection="1">
      <alignment horizontal="right" wrapText="1"/>
    </xf>
    <xf numFmtId="164" fontId="9" fillId="0" borderId="34" xfId="7" applyFont="1" applyBorder="1" applyAlignment="1" applyProtection="1">
      <alignment horizontal="right" wrapText="1"/>
    </xf>
    <xf numFmtId="164" fontId="9" fillId="0" borderId="43" xfId="7" applyFont="1" applyBorder="1" applyAlignment="1" applyProtection="1">
      <alignment horizontal="right" wrapText="1"/>
    </xf>
    <xf numFmtId="0" fontId="3" fillId="0" borderId="4" xfId="0" applyFont="1" applyBorder="1" applyAlignment="1" applyProtection="1">
      <alignment horizontal="center" wrapText="1"/>
    </xf>
    <xf numFmtId="0" fontId="3" fillId="0" borderId="24" xfId="0" applyFont="1" applyBorder="1" applyAlignment="1" applyProtection="1">
      <alignment horizontal="center" wrapText="1"/>
    </xf>
    <xf numFmtId="49" fontId="6" fillId="0" borderId="39" xfId="0" applyNumberFormat="1" applyFont="1" applyBorder="1" applyAlignment="1" applyProtection="1">
      <alignment horizontal="left" vertical="center" wrapText="1"/>
    </xf>
    <xf numFmtId="0" fontId="6" fillId="0" borderId="23" xfId="0" applyFont="1" applyBorder="1" applyAlignment="1" applyProtection="1">
      <alignment horizontal="left" vertical="center" wrapText="1"/>
    </xf>
    <xf numFmtId="164" fontId="17" fillId="0" borderId="4" xfId="5" applyFont="1" applyBorder="1" applyAlignment="1" applyProtection="1">
      <alignment horizontal="center" vertical="center" wrapText="1"/>
    </xf>
    <xf numFmtId="164" fontId="17" fillId="0" borderId="5" xfId="5" applyFont="1" applyBorder="1" applyAlignment="1" applyProtection="1">
      <alignment horizontal="center" vertical="center" wrapText="1"/>
    </xf>
    <xf numFmtId="164" fontId="17" fillId="0" borderId="24" xfId="5" applyFont="1" applyBorder="1" applyAlignment="1" applyProtection="1">
      <alignment horizontal="center" vertical="center" wrapText="1"/>
    </xf>
    <xf numFmtId="0" fontId="6" fillId="0" borderId="0" xfId="0" applyFont="1" applyBorder="1" applyAlignment="1" applyProtection="1">
      <alignment horizontal="center" vertical="top" wrapText="1"/>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5" fillId="0" borderId="19" xfId="0" applyFont="1" applyFill="1" applyBorder="1" applyAlignment="1" applyProtection="1">
      <alignment horizontal="left" vertical="top" wrapText="1"/>
    </xf>
    <xf numFmtId="0" fontId="5" fillId="0" borderId="20" xfId="0" applyFont="1" applyFill="1" applyBorder="1" applyAlignment="1" applyProtection="1">
      <alignment horizontal="left" vertical="top" wrapText="1"/>
    </xf>
    <xf numFmtId="0" fontId="5" fillId="0" borderId="21" xfId="0" applyFont="1" applyFill="1" applyBorder="1" applyAlignment="1" applyProtection="1">
      <alignment horizontal="left" vertical="top" wrapText="1"/>
    </xf>
    <xf numFmtId="0" fontId="5" fillId="0" borderId="22" xfId="0" applyFont="1" applyFill="1" applyBorder="1" applyAlignment="1" applyProtection="1">
      <alignment horizontal="left" vertical="top" wrapText="1"/>
    </xf>
    <xf numFmtId="0" fontId="3" fillId="0" borderId="4"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15" fillId="0" borderId="5" xfId="0" applyFont="1" applyFill="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5" fillId="0" borderId="24"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5" fillId="0" borderId="25" xfId="0" applyFont="1" applyFill="1" applyBorder="1" applyAlignment="1" applyProtection="1">
      <alignment horizontal="left" vertical="top" wrapText="1"/>
    </xf>
    <xf numFmtId="0" fontId="15" fillId="0" borderId="7" xfId="0" applyFont="1" applyFill="1" applyBorder="1" applyAlignment="1" applyProtection="1">
      <alignment horizontal="left" vertical="top" wrapText="1"/>
    </xf>
    <xf numFmtId="0" fontId="15" fillId="0" borderId="9" xfId="0" applyFont="1" applyFill="1" applyBorder="1" applyAlignment="1" applyProtection="1">
      <alignment horizontal="left" vertical="top" wrapText="1"/>
    </xf>
    <xf numFmtId="0" fontId="15" fillId="0" borderId="26" xfId="0" applyFont="1" applyFill="1" applyBorder="1" applyAlignment="1" applyProtection="1">
      <alignment horizontal="left" vertical="top" wrapText="1"/>
    </xf>
    <xf numFmtId="0" fontId="15" fillId="0" borderId="1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protection locked="0"/>
    </xf>
    <xf numFmtId="0" fontId="6" fillId="0" borderId="34" xfId="0" applyFont="1" applyBorder="1" applyAlignment="1" applyProtection="1">
      <alignment horizontal="center" vertical="top" wrapText="1"/>
    </xf>
    <xf numFmtId="0" fontId="10" fillId="3" borderId="4" xfId="0" applyFont="1" applyFill="1" applyBorder="1" applyAlignment="1" applyProtection="1">
      <alignment horizontal="center" wrapText="1"/>
    </xf>
    <xf numFmtId="0" fontId="10" fillId="3" borderId="5" xfId="0" applyFont="1" applyFill="1" applyBorder="1" applyAlignment="1" applyProtection="1">
      <alignment horizontal="center" wrapText="1"/>
    </xf>
    <xf numFmtId="0" fontId="10" fillId="3" borderId="23" xfId="0" applyFont="1" applyFill="1" applyBorder="1" applyAlignment="1" applyProtection="1">
      <alignment horizontal="center" wrapText="1"/>
    </xf>
    <xf numFmtId="0" fontId="10" fillId="3" borderId="24" xfId="0" applyFont="1" applyFill="1" applyBorder="1" applyAlignment="1" applyProtection="1">
      <alignment horizontal="center" wrapText="1"/>
    </xf>
    <xf numFmtId="0" fontId="6" fillId="3" borderId="35" xfId="0" applyFont="1" applyFill="1" applyBorder="1" applyAlignment="1" applyProtection="1">
      <alignment horizontal="center" vertical="top" wrapText="1"/>
    </xf>
    <xf numFmtId="0" fontId="6" fillId="3" borderId="36" xfId="0" applyFont="1" applyFill="1" applyBorder="1" applyAlignment="1" applyProtection="1">
      <alignment horizontal="center" vertical="top" wrapText="1"/>
    </xf>
    <xf numFmtId="0" fontId="6" fillId="3" borderId="37" xfId="0" applyFont="1" applyFill="1" applyBorder="1" applyAlignment="1" applyProtection="1">
      <alignment horizontal="center" vertical="top" wrapText="1"/>
    </xf>
    <xf numFmtId="0" fontId="3" fillId="0" borderId="6" xfId="0" applyFont="1" applyBorder="1" applyAlignment="1" applyProtection="1">
      <alignment horizontal="center" wrapText="1"/>
    </xf>
    <xf numFmtId="0" fontId="3" fillId="0" borderId="7" xfId="0" applyFont="1" applyBorder="1" applyAlignment="1" applyProtection="1">
      <alignment horizontal="center" wrapText="1"/>
    </xf>
    <xf numFmtId="49" fontId="6" fillId="0" borderId="45" xfId="0" applyNumberFormat="1" applyFont="1" applyBorder="1" applyAlignment="1" applyProtection="1">
      <alignment horizontal="left" vertical="center" wrapText="1"/>
    </xf>
    <xf numFmtId="0" fontId="6" fillId="0" borderId="25" xfId="0" applyFont="1" applyBorder="1" applyAlignment="1" applyProtection="1">
      <alignment horizontal="left" vertical="center" wrapText="1"/>
    </xf>
    <xf numFmtId="164" fontId="17" fillId="0" borderId="6" xfId="5" applyFont="1" applyBorder="1" applyAlignment="1" applyProtection="1">
      <alignment horizontal="center" vertical="center" wrapText="1"/>
    </xf>
    <xf numFmtId="164" fontId="17" fillId="0" borderId="2" xfId="5" applyFont="1" applyBorder="1" applyAlignment="1" applyProtection="1">
      <alignment horizontal="center" vertical="center" wrapText="1"/>
    </xf>
    <xf numFmtId="164" fontId="17" fillId="0" borderId="7" xfId="5" applyFont="1" applyBorder="1" applyAlignment="1" applyProtection="1">
      <alignment horizontal="center" vertical="center" wrapText="1"/>
    </xf>
    <xf numFmtId="0" fontId="3" fillId="0" borderId="8" xfId="0" applyFont="1" applyBorder="1" applyAlignment="1" applyProtection="1">
      <alignment horizontal="center" wrapText="1"/>
    </xf>
    <xf numFmtId="0" fontId="3" fillId="0" borderId="10" xfId="0" applyFont="1" applyBorder="1" applyAlignment="1" applyProtection="1">
      <alignment horizontal="center" wrapText="1"/>
    </xf>
    <xf numFmtId="49" fontId="6" fillId="0" borderId="37" xfId="0" applyNumberFormat="1" applyFont="1" applyBorder="1" applyAlignment="1" applyProtection="1">
      <alignment horizontal="left" vertical="center" wrapText="1"/>
    </xf>
    <xf numFmtId="0" fontId="6" fillId="0" borderId="26" xfId="0" applyFont="1" applyBorder="1" applyAlignment="1" applyProtection="1">
      <alignment horizontal="left" vertical="center" wrapText="1"/>
    </xf>
    <xf numFmtId="164" fontId="17" fillId="0" borderId="8" xfId="5" applyFont="1" applyBorder="1" applyAlignment="1" applyProtection="1">
      <alignment horizontal="center" vertical="center" wrapText="1"/>
    </xf>
    <xf numFmtId="164" fontId="17" fillId="0" borderId="9" xfId="5" applyFont="1" applyBorder="1" applyAlignment="1" applyProtection="1">
      <alignment horizontal="center" vertical="center" wrapText="1"/>
    </xf>
    <xf numFmtId="164" fontId="17" fillId="0" borderId="10" xfId="5" applyFont="1" applyBorder="1" applyAlignment="1" applyProtection="1">
      <alignment horizontal="center" vertical="center" wrapText="1"/>
    </xf>
    <xf numFmtId="0" fontId="6" fillId="0" borderId="35" xfId="0" applyFont="1" applyBorder="1" applyAlignment="1" applyProtection="1">
      <alignment horizontal="center" wrapText="1"/>
    </xf>
    <xf numFmtId="0" fontId="6" fillId="0" borderId="38" xfId="0" applyFont="1" applyBorder="1" applyAlignment="1" applyProtection="1">
      <alignment horizontal="center" wrapText="1"/>
    </xf>
    <xf numFmtId="0" fontId="7" fillId="0" borderId="35" xfId="0" applyFont="1" applyBorder="1" applyAlignment="1" applyProtection="1">
      <alignment horizontal="right" wrapText="1"/>
    </xf>
    <xf numFmtId="0" fontId="7" fillId="0" borderId="38" xfId="0" applyFont="1" applyBorder="1" applyAlignment="1" applyProtection="1">
      <alignment horizontal="right" wrapText="1"/>
    </xf>
    <xf numFmtId="164" fontId="17" fillId="0" borderId="35" xfId="5" applyFont="1" applyBorder="1" applyAlignment="1" applyProtection="1">
      <alignment horizontal="right" wrapText="1"/>
    </xf>
    <xf numFmtId="164" fontId="17" fillId="0" borderId="36" xfId="5" applyFont="1" applyBorder="1" applyAlignment="1" applyProtection="1">
      <alignment horizontal="right" wrapText="1"/>
    </xf>
    <xf numFmtId="164" fontId="17" fillId="0" borderId="38" xfId="5" applyFont="1" applyBorder="1" applyAlignment="1" applyProtection="1">
      <alignment horizontal="right" wrapText="1"/>
    </xf>
    <xf numFmtId="0" fontId="6" fillId="0" borderId="42" xfId="0" applyFont="1" applyBorder="1" applyAlignment="1" applyProtection="1">
      <alignment horizontal="center" wrapText="1"/>
    </xf>
    <xf numFmtId="0" fontId="6" fillId="0" borderId="43" xfId="0" applyFont="1" applyBorder="1" applyAlignment="1" applyProtection="1">
      <alignment horizontal="center" wrapText="1"/>
    </xf>
    <xf numFmtId="0" fontId="7" fillId="0" borderId="42" xfId="0" applyFont="1" applyBorder="1" applyAlignment="1" applyProtection="1">
      <alignment horizontal="right" wrapText="1"/>
    </xf>
    <xf numFmtId="0" fontId="7" fillId="0" borderId="43" xfId="0" applyFont="1" applyBorder="1" applyAlignment="1" applyProtection="1">
      <alignment horizontal="right" wrapText="1"/>
    </xf>
    <xf numFmtId="164" fontId="17" fillId="0" borderId="42" xfId="5" applyFont="1" applyBorder="1" applyAlignment="1" applyProtection="1">
      <alignment horizontal="right" wrapText="1"/>
    </xf>
    <xf numFmtId="164" fontId="17" fillId="0" borderId="34" xfId="5" applyFont="1" applyBorder="1" applyAlignment="1" applyProtection="1">
      <alignment horizontal="right" wrapText="1"/>
    </xf>
    <xf numFmtId="164" fontId="17" fillId="0" borderId="43" xfId="5" applyFont="1" applyBorder="1" applyAlignment="1" applyProtection="1">
      <alignment horizontal="right" wrapText="1"/>
    </xf>
    <xf numFmtId="0" fontId="6" fillId="0" borderId="40" xfId="0" applyFont="1" applyBorder="1" applyAlignment="1" applyProtection="1">
      <alignment horizontal="center" wrapText="1"/>
    </xf>
    <xf numFmtId="0" fontId="6" fillId="0" borderId="44" xfId="0" applyFont="1" applyBorder="1" applyAlignment="1" applyProtection="1">
      <alignment horizontal="center" wrapText="1"/>
    </xf>
    <xf numFmtId="0" fontId="4" fillId="0" borderId="40" xfId="0" applyFont="1" applyBorder="1" applyAlignment="1" applyProtection="1">
      <alignment horizontal="right" wrapText="1"/>
    </xf>
    <xf numFmtId="0" fontId="4" fillId="0" borderId="44" xfId="0" applyFont="1" applyBorder="1" applyAlignment="1" applyProtection="1">
      <alignment horizontal="right" wrapText="1"/>
    </xf>
    <xf numFmtId="164" fontId="17" fillId="0" borderId="40" xfId="5" applyFont="1" applyBorder="1" applyAlignment="1" applyProtection="1">
      <alignment horizontal="right" wrapText="1"/>
    </xf>
    <xf numFmtId="164" fontId="17" fillId="0" borderId="41" xfId="5" applyFont="1" applyBorder="1" applyAlignment="1" applyProtection="1">
      <alignment horizontal="right" wrapText="1"/>
    </xf>
    <xf numFmtId="164" fontId="17" fillId="0" borderId="44" xfId="5" applyFont="1" applyBorder="1" applyAlignment="1" applyProtection="1">
      <alignment horizontal="right" wrapText="1"/>
    </xf>
    <xf numFmtId="4" fontId="8" fillId="0" borderId="3" xfId="8" applyNumberFormat="1" applyFont="1" applyBorder="1" applyAlignment="1" applyProtection="1">
      <alignment horizontal="right" wrapText="1"/>
      <protection locked="0"/>
    </xf>
    <xf numFmtId="4" fontId="8" fillId="0" borderId="2" xfId="8" applyNumberFormat="1" applyFont="1" applyBorder="1" applyAlignment="1" applyProtection="1">
      <alignment horizontal="right" wrapText="1"/>
      <protection locked="0"/>
    </xf>
    <xf numFmtId="4" fontId="8" fillId="0" borderId="2" xfId="8" applyNumberFormat="1" applyFont="1" applyFill="1" applyBorder="1" applyAlignment="1" applyProtection="1">
      <alignment horizontal="right" wrapText="1"/>
      <protection locked="0"/>
    </xf>
    <xf numFmtId="4" fontId="25" fillId="0" borderId="2" xfId="10" applyNumberFormat="1" applyFont="1" applyBorder="1" applyAlignment="1" applyProtection="1">
      <protection locked="0"/>
    </xf>
    <xf numFmtId="0" fontId="8" fillId="0" borderId="2" xfId="1" applyFont="1" applyBorder="1" applyAlignment="1" applyProtection="1">
      <alignment horizontal="justify" vertical="top" wrapText="1"/>
      <protection locked="0"/>
    </xf>
    <xf numFmtId="0" fontId="25" fillId="0" borderId="2" xfId="10" applyFont="1" applyFill="1" applyBorder="1" applyAlignment="1" applyProtection="1">
      <alignment horizontal="center"/>
      <protection locked="0"/>
    </xf>
    <xf numFmtId="0" fontId="25" fillId="0" borderId="2" xfId="11" applyFont="1" applyFill="1" applyBorder="1" applyAlignment="1" applyProtection="1">
      <alignment horizontal="justify"/>
      <protection locked="0"/>
    </xf>
    <xf numFmtId="4" fontId="25" fillId="0" borderId="2" xfId="11" applyNumberFormat="1" applyFont="1" applyFill="1" applyBorder="1" applyAlignment="1" applyProtection="1">
      <alignment horizontal="right"/>
      <protection locked="0"/>
    </xf>
    <xf numFmtId="4" fontId="25" fillId="0" borderId="2" xfId="10" applyNumberFormat="1" applyFont="1" applyFill="1" applyBorder="1" applyAlignment="1" applyProtection="1">
      <alignment horizontal="right"/>
      <protection locked="0"/>
    </xf>
    <xf numFmtId="4" fontId="6" fillId="0" borderId="2" xfId="8" applyNumberFormat="1" applyFont="1" applyFill="1" applyBorder="1" applyAlignment="1" applyProtection="1">
      <alignment horizontal="right" wrapText="1"/>
      <protection locked="0"/>
    </xf>
    <xf numFmtId="0" fontId="21" fillId="0" borderId="2" xfId="1" applyFont="1" applyBorder="1" applyProtection="1">
      <protection locked="0"/>
    </xf>
    <xf numFmtId="0" fontId="6" fillId="0" borderId="2" xfId="1" applyFont="1" applyBorder="1" applyAlignment="1" applyProtection="1">
      <alignment horizontal="center" vertical="top" wrapText="1"/>
      <protection locked="0"/>
    </xf>
    <xf numFmtId="0" fontId="21" fillId="0" borderId="3" xfId="1" applyFont="1" applyBorder="1" applyProtection="1">
      <protection locked="0"/>
    </xf>
    <xf numFmtId="4" fontId="6" fillId="0" borderId="12" xfId="8" applyNumberFormat="1" applyFont="1" applyFill="1" applyBorder="1" applyAlignment="1" applyProtection="1">
      <alignment horizontal="right" wrapText="1"/>
      <protection locked="0"/>
    </xf>
    <xf numFmtId="4" fontId="31" fillId="0" borderId="2" xfId="12" applyNumberFormat="1" applyFont="1" applyBorder="1" applyAlignment="1" applyProtection="1">
      <protection locked="0"/>
    </xf>
    <xf numFmtId="4" fontId="31" fillId="0" borderId="2" xfId="12" applyNumberFormat="1" applyFont="1" applyBorder="1" applyAlignment="1" applyProtection="1">
      <alignment horizontal="right"/>
      <protection locked="0"/>
    </xf>
    <xf numFmtId="0" fontId="21" fillId="0" borderId="0" xfId="1" applyFont="1" applyProtection="1"/>
    <xf numFmtId="0" fontId="9" fillId="8" borderId="27" xfId="1" applyFont="1" applyFill="1" applyBorder="1" applyAlignment="1" applyProtection="1">
      <alignment horizontal="center" vertical="center" wrapText="1"/>
    </xf>
    <xf numFmtId="0" fontId="9" fillId="8" borderId="28" xfId="1" applyFont="1" applyFill="1" applyBorder="1" applyAlignment="1" applyProtection="1">
      <alignment horizontal="center" vertical="center" wrapText="1"/>
    </xf>
    <xf numFmtId="49" fontId="46" fillId="8" borderId="21" xfId="1" applyNumberFormat="1" applyFont="1" applyFill="1" applyBorder="1" applyAlignment="1" applyProtection="1">
      <alignment horizontal="left" vertical="center" wrapText="1"/>
    </xf>
    <xf numFmtId="49" fontId="9" fillId="8" borderId="30" xfId="1" applyNumberFormat="1" applyFont="1" applyFill="1" applyBorder="1" applyAlignment="1" applyProtection="1">
      <alignment horizontal="left" vertical="center" wrapText="1"/>
    </xf>
    <xf numFmtId="49" fontId="9" fillId="8" borderId="29" xfId="1" applyNumberFormat="1" applyFont="1" applyFill="1" applyBorder="1" applyAlignment="1" applyProtection="1">
      <alignment horizontal="left" vertical="center" wrapText="1"/>
    </xf>
    <xf numFmtId="164" fontId="9" fillId="8" borderId="11" xfId="8" applyFont="1" applyFill="1" applyBorder="1" applyAlignment="1" applyProtection="1">
      <alignment horizontal="right" vertical="center" wrapText="1"/>
    </xf>
    <xf numFmtId="0" fontId="24" fillId="0" borderId="2" xfId="1" applyFont="1" applyBorder="1" applyAlignment="1" applyProtection="1">
      <alignment horizontal="left" vertical="top" wrapText="1"/>
    </xf>
    <xf numFmtId="0" fontId="25" fillId="0" borderId="2" xfId="1" applyFont="1" applyBorder="1" applyAlignment="1" applyProtection="1">
      <alignment horizontal="center"/>
    </xf>
    <xf numFmtId="0" fontId="6" fillId="0" borderId="2" xfId="1" applyFont="1" applyBorder="1" applyAlignment="1" applyProtection="1">
      <alignment horizontal="center" vertical="top" wrapText="1"/>
    </xf>
    <xf numFmtId="0" fontId="25" fillId="0" borderId="2" xfId="10" applyFont="1" applyBorder="1" applyAlignment="1" applyProtection="1">
      <alignment horizontal="center"/>
    </xf>
    <xf numFmtId="4" fontId="31" fillId="0" borderId="2" xfId="12" applyNumberFormat="1" applyFont="1" applyBorder="1" applyAlignment="1" applyProtection="1">
      <alignment horizontal="right"/>
    </xf>
    <xf numFmtId="0" fontId="24" fillId="0" borderId="50" xfId="1" applyFont="1" applyBorder="1" applyAlignment="1" applyProtection="1">
      <alignment horizontal="left" vertical="top" wrapText="1"/>
    </xf>
    <xf numFmtId="0" fontId="25" fillId="0" borderId="50" xfId="1" applyFont="1" applyBorder="1" applyAlignment="1" applyProtection="1">
      <alignment horizontal="center"/>
    </xf>
    <xf numFmtId="0" fontId="6" fillId="0" borderId="50" xfId="1" applyFont="1" applyBorder="1" applyAlignment="1" applyProtection="1">
      <alignment horizontal="center" vertical="top" wrapText="1"/>
    </xf>
    <xf numFmtId="0" fontId="25" fillId="0" borderId="50" xfId="10" applyFont="1" applyBorder="1" applyAlignment="1" applyProtection="1">
      <alignment horizontal="center"/>
    </xf>
    <xf numFmtId="4" fontId="31" fillId="0" borderId="50" xfId="12" applyNumberFormat="1" applyFont="1" applyBorder="1" applyAlignment="1" applyProtection="1">
      <alignment horizontal="right"/>
    </xf>
    <xf numFmtId="0" fontId="8" fillId="0" borderId="41" xfId="1" applyFont="1" applyBorder="1" applyAlignment="1" applyProtection="1">
      <alignment horizontal="left" vertical="top" wrapText="1"/>
    </xf>
    <xf numFmtId="0" fontId="8" fillId="0" borderId="41" xfId="1" applyFont="1" applyBorder="1" applyAlignment="1" applyProtection="1">
      <alignment horizontal="left" vertical="top" wrapText="1"/>
    </xf>
    <xf numFmtId="0" fontId="6" fillId="0" borderId="50" xfId="1" applyFont="1" applyBorder="1" applyAlignment="1" applyProtection="1">
      <alignment horizontal="left" vertical="top" wrapText="1"/>
    </xf>
    <xf numFmtId="0" fontId="10" fillId="6" borderId="4" xfId="1" applyFont="1" applyFill="1" applyBorder="1" applyAlignment="1" applyProtection="1">
      <alignment horizontal="center" wrapText="1"/>
    </xf>
    <xf numFmtId="0" fontId="10" fillId="6" borderId="5" xfId="1" applyFont="1" applyFill="1" applyBorder="1" applyAlignment="1" applyProtection="1">
      <alignment horizontal="center" wrapText="1"/>
    </xf>
    <xf numFmtId="0" fontId="10" fillId="6" borderId="23" xfId="1" applyFont="1" applyFill="1" applyBorder="1" applyAlignment="1" applyProtection="1">
      <alignment horizontal="center" wrapText="1"/>
    </xf>
    <xf numFmtId="0" fontId="10" fillId="6" borderId="24" xfId="1" applyFont="1" applyFill="1" applyBorder="1" applyAlignment="1" applyProtection="1">
      <alignment horizontal="center" wrapText="1"/>
    </xf>
    <xf numFmtId="0" fontId="6" fillId="6" borderId="35" xfId="1" applyFont="1" applyFill="1" applyBorder="1" applyAlignment="1" applyProtection="1">
      <alignment horizontal="center" vertical="top" wrapText="1"/>
    </xf>
    <xf numFmtId="0" fontId="6" fillId="6" borderId="36" xfId="1" applyFont="1" applyFill="1" applyBorder="1" applyAlignment="1" applyProtection="1">
      <alignment horizontal="center" vertical="top" wrapText="1"/>
    </xf>
    <xf numFmtId="0" fontId="6" fillId="6" borderId="37" xfId="1" applyFont="1" applyFill="1" applyBorder="1" applyAlignment="1" applyProtection="1">
      <alignment horizontal="center" vertical="top" wrapText="1"/>
    </xf>
    <xf numFmtId="4" fontId="7" fillId="6" borderId="26" xfId="8" applyNumberFormat="1" applyFont="1" applyFill="1" applyBorder="1" applyAlignment="1" applyProtection="1">
      <alignment horizontal="center" wrapText="1"/>
    </xf>
    <xf numFmtId="4" fontId="7" fillId="6" borderId="36" xfId="8" applyNumberFormat="1" applyFont="1" applyFill="1" applyBorder="1" applyAlignment="1" applyProtection="1">
      <alignment horizontal="center" wrapText="1"/>
    </xf>
    <xf numFmtId="4" fontId="7" fillId="6" borderId="38" xfId="8" applyNumberFormat="1" applyFont="1" applyFill="1" applyBorder="1" applyAlignment="1" applyProtection="1">
      <alignment horizontal="center" wrapText="1"/>
    </xf>
    <xf numFmtId="10" fontId="21" fillId="0" borderId="0" xfId="1" applyNumberFormat="1" applyFont="1" applyProtection="1"/>
    <xf numFmtId="0" fontId="3" fillId="0" borderId="6" xfId="1" applyFont="1" applyBorder="1" applyAlignment="1" applyProtection="1">
      <alignment horizontal="center" vertical="top" wrapText="1"/>
    </xf>
    <xf numFmtId="0" fontId="3" fillId="0" borderId="7" xfId="1" applyFont="1" applyBorder="1" applyAlignment="1" applyProtection="1">
      <alignment horizontal="center" vertical="top" wrapText="1"/>
    </xf>
    <xf numFmtId="164" fontId="9" fillId="0" borderId="6" xfId="8" applyFont="1" applyBorder="1" applyAlignment="1" applyProtection="1">
      <alignment horizontal="right" vertical="center" wrapText="1"/>
    </xf>
    <xf numFmtId="164" fontId="9" fillId="0" borderId="2" xfId="8" applyFont="1" applyBorder="1" applyAlignment="1" applyProtection="1">
      <alignment horizontal="right" vertical="center" wrapText="1"/>
    </xf>
    <xf numFmtId="164" fontId="9" fillId="0" borderId="7" xfId="8" applyFont="1" applyBorder="1" applyAlignment="1" applyProtection="1">
      <alignment horizontal="right" vertical="center" wrapText="1"/>
    </xf>
    <xf numFmtId="49" fontId="3" fillId="0" borderId="6" xfId="1" applyNumberFormat="1" applyFont="1" applyBorder="1" applyAlignment="1" applyProtection="1">
      <alignment horizontal="center" vertical="top" wrapText="1"/>
    </xf>
    <xf numFmtId="49" fontId="6" fillId="0" borderId="44" xfId="1" applyNumberFormat="1" applyFont="1" applyBorder="1" applyAlignment="1" applyProtection="1">
      <alignment horizontal="left" vertical="center" wrapText="1"/>
    </xf>
    <xf numFmtId="164" fontId="9" fillId="0" borderId="42" xfId="8" applyFont="1" applyBorder="1" applyAlignment="1" applyProtection="1">
      <alignment horizontal="right" wrapText="1"/>
    </xf>
    <xf numFmtId="164" fontId="9" fillId="0" borderId="34" xfId="8" applyFont="1" applyBorder="1" applyAlignment="1" applyProtection="1">
      <alignment horizontal="right" wrapText="1"/>
    </xf>
    <xf numFmtId="164" fontId="9" fillId="0" borderId="43" xfId="8" applyFont="1" applyBorder="1" applyAlignment="1" applyProtection="1">
      <alignment horizontal="right" wrapText="1"/>
    </xf>
    <xf numFmtId="0" fontId="3" fillId="0" borderId="40" xfId="1" applyFont="1" applyBorder="1" applyAlignment="1" applyProtection="1">
      <alignment horizontal="right" wrapText="1"/>
    </xf>
    <xf numFmtId="0" fontId="3" fillId="0" borderId="44" xfId="1" applyFont="1" applyBorder="1" applyAlignment="1" applyProtection="1">
      <alignment horizontal="right" wrapText="1"/>
    </xf>
    <xf numFmtId="164" fontId="9" fillId="0" borderId="40" xfId="8" applyFont="1" applyBorder="1" applyAlignment="1" applyProtection="1">
      <alignment horizontal="right" wrapText="1"/>
    </xf>
    <xf numFmtId="164" fontId="9" fillId="0" borderId="41" xfId="8" applyFont="1" applyBorder="1" applyAlignment="1" applyProtection="1">
      <alignment horizontal="right" wrapText="1"/>
    </xf>
    <xf numFmtId="164" fontId="9" fillId="0" borderId="44" xfId="8" applyFont="1" applyBorder="1" applyAlignment="1" applyProtection="1">
      <alignment horizontal="right" wrapText="1"/>
    </xf>
    <xf numFmtId="164" fontId="9" fillId="0" borderId="35" xfId="8" applyFont="1" applyBorder="1" applyAlignment="1" applyProtection="1">
      <alignment horizontal="right" wrapText="1"/>
    </xf>
    <xf numFmtId="164" fontId="9" fillId="0" borderId="36" xfId="8" applyFont="1" applyBorder="1" applyAlignment="1" applyProtection="1">
      <alignment horizontal="right" wrapText="1"/>
    </xf>
    <xf numFmtId="164" fontId="9" fillId="0" borderId="38" xfId="8" applyFont="1" applyBorder="1" applyAlignment="1" applyProtection="1">
      <alignment horizontal="right" wrapText="1"/>
    </xf>
    <xf numFmtId="4" fontId="6" fillId="0" borderId="0" xfId="8" applyNumberFormat="1" applyFont="1" applyAlignment="1" applyProtection="1">
      <alignment horizontal="right" wrapText="1"/>
    </xf>
    <xf numFmtId="4" fontId="25" fillId="0" borderId="2" xfId="10" applyNumberFormat="1" applyFont="1" applyBorder="1" applyAlignment="1" applyProtection="1"/>
    <xf numFmtId="0" fontId="31" fillId="0" borderId="2" xfId="12" applyFont="1" applyBorder="1" applyAlignment="1" applyProtection="1">
      <alignment vertical="top" wrapText="1"/>
    </xf>
    <xf numFmtId="0" fontId="38" fillId="0" borderId="2" xfId="12" applyNumberFormat="1" applyFont="1" applyBorder="1" applyAlignment="1" applyProtection="1">
      <alignment wrapText="1"/>
    </xf>
    <xf numFmtId="0" fontId="38" fillId="0" borderId="2" xfId="12" applyFont="1" applyBorder="1" applyAlignment="1" applyProtection="1">
      <alignment wrapText="1"/>
    </xf>
    <xf numFmtId="0" fontId="24" fillId="0" borderId="3" xfId="1" applyFont="1" applyBorder="1" applyAlignment="1" applyProtection="1">
      <alignment horizontal="left" vertical="top" wrapText="1"/>
    </xf>
    <xf numFmtId="0" fontId="38" fillId="0" borderId="2" xfId="12" applyFont="1" applyBorder="1" applyAlignment="1" applyProtection="1">
      <alignment vertical="top" wrapText="1"/>
    </xf>
    <xf numFmtId="4" fontId="8" fillId="0" borderId="12" xfId="8" applyNumberFormat="1" applyFont="1" applyFill="1" applyBorder="1" applyAlignment="1" applyProtection="1">
      <alignment horizontal="right" wrapText="1"/>
    </xf>
    <xf numFmtId="4" fontId="8" fillId="0" borderId="2" xfId="8" applyNumberFormat="1" applyFont="1" applyFill="1" applyBorder="1" applyAlignment="1" applyProtection="1">
      <alignment horizontal="right" wrapText="1"/>
    </xf>
    <xf numFmtId="0" fontId="6" fillId="0" borderId="13" xfId="1" applyFont="1" applyFill="1" applyBorder="1" applyAlignment="1" applyProtection="1">
      <alignment horizontal="right" vertical="top" wrapText="1"/>
    </xf>
    <xf numFmtId="0" fontId="6" fillId="0" borderId="13" xfId="1" applyFont="1" applyFill="1" applyBorder="1" applyAlignment="1" applyProtection="1">
      <alignment wrapText="1"/>
    </xf>
    <xf numFmtId="0" fontId="8" fillId="0" borderId="12" xfId="1" applyFont="1" applyFill="1" applyBorder="1" applyAlignment="1" applyProtection="1">
      <alignment horizontal="justify" vertical="center" wrapText="1"/>
    </xf>
    <xf numFmtId="0" fontId="8" fillId="0" borderId="12" xfId="1" applyFont="1" applyFill="1" applyBorder="1" applyAlignment="1" applyProtection="1">
      <alignment horizontal="center" wrapText="1"/>
    </xf>
    <xf numFmtId="0" fontId="31" fillId="0" borderId="2" xfId="12" applyFont="1" applyBorder="1" applyAlignment="1" applyProtection="1">
      <alignment wrapText="1"/>
    </xf>
    <xf numFmtId="0" fontId="38" fillId="0" borderId="2" xfId="12" applyFont="1" applyBorder="1" applyAlignment="1" applyProtection="1"/>
    <xf numFmtId="49" fontId="9" fillId="8" borderId="21" xfId="1" applyNumberFormat="1" applyFont="1" applyFill="1" applyBorder="1" applyAlignment="1" applyProtection="1">
      <alignment horizontal="left" vertical="center" wrapText="1"/>
    </xf>
    <xf numFmtId="0" fontId="9" fillId="6" borderId="27" xfId="1" applyFont="1" applyFill="1" applyBorder="1" applyAlignment="1" applyProtection="1">
      <alignment horizontal="center" vertical="center" wrapText="1"/>
    </xf>
    <xf numFmtId="0" fontId="9" fillId="6" borderId="28" xfId="1" applyFont="1" applyFill="1" applyBorder="1" applyAlignment="1" applyProtection="1">
      <alignment horizontal="center" vertical="center" wrapText="1"/>
    </xf>
    <xf numFmtId="49" fontId="9" fillId="6" borderId="20" xfId="1" applyNumberFormat="1" applyFont="1" applyFill="1" applyBorder="1" applyAlignment="1" applyProtection="1">
      <alignment horizontal="left" vertical="center" wrapText="1"/>
    </xf>
    <xf numFmtId="49" fontId="9" fillId="6" borderId="21" xfId="1" applyNumberFormat="1" applyFont="1" applyFill="1" applyBorder="1" applyAlignment="1" applyProtection="1">
      <alignment horizontal="left" vertical="center" wrapText="1"/>
    </xf>
    <xf numFmtId="49" fontId="9" fillId="6" borderId="22" xfId="1" applyNumberFormat="1" applyFont="1" applyFill="1" applyBorder="1" applyAlignment="1" applyProtection="1">
      <alignment horizontal="left" vertical="center" wrapText="1"/>
    </xf>
    <xf numFmtId="0" fontId="31" fillId="0" borderId="2" xfId="12" applyFont="1" applyBorder="1" applyAlignment="1" applyProtection="1"/>
    <xf numFmtId="0" fontId="38" fillId="0" borderId="2" xfId="12" applyFont="1" applyBorder="1" applyAlignment="1" applyProtection="1">
      <alignment horizontal="left" wrapText="1"/>
    </xf>
    <xf numFmtId="0" fontId="38" fillId="0" borderId="2" xfId="12" applyFont="1" applyBorder="1" applyAlignment="1" applyProtection="1">
      <alignment horizontal="left" vertical="top" wrapText="1"/>
    </xf>
    <xf numFmtId="0" fontId="25" fillId="0" borderId="3" xfId="1" applyFont="1" applyBorder="1" applyAlignment="1" applyProtection="1">
      <alignment horizontal="center"/>
    </xf>
    <xf numFmtId="0" fontId="31" fillId="0" borderId="2" xfId="12" applyFont="1" applyBorder="1" applyAlignment="1" applyProtection="1">
      <alignment horizontal="left" wrapText="1"/>
    </xf>
    <xf numFmtId="0" fontId="31" fillId="0" borderId="2" xfId="12" applyFont="1" applyBorder="1" applyAlignment="1" applyProtection="1">
      <alignment horizontal="justify" wrapText="1"/>
    </xf>
    <xf numFmtId="0" fontId="36" fillId="0" borderId="2" xfId="12" applyFont="1" applyBorder="1" applyAlignment="1" applyProtection="1"/>
    <xf numFmtId="0" fontId="31" fillId="0" borderId="2" xfId="12" applyFont="1" applyBorder="1" applyAlignment="1" applyProtection="1">
      <alignment horizontal="right"/>
    </xf>
    <xf numFmtId="0" fontId="32" fillId="0" borderId="2" xfId="12" applyFont="1" applyBorder="1" applyAlignment="1" applyProtection="1">
      <alignment horizontal="left" wrapText="1"/>
    </xf>
    <xf numFmtId="0" fontId="25" fillId="0" borderId="2" xfId="12" applyFont="1" applyBorder="1" applyAlignment="1" applyProtection="1">
      <alignment horizontal="left" wrapText="1"/>
    </xf>
    <xf numFmtId="0" fontId="31" fillId="0" borderId="2" xfId="12" applyFont="1" applyBorder="1" applyAlignment="1" applyProtection="1">
      <alignment horizontal="left" vertical="top" wrapText="1"/>
    </xf>
    <xf numFmtId="0" fontId="38" fillId="0" borderId="2" xfId="12" applyFont="1" applyFill="1" applyBorder="1" applyAlignment="1" applyProtection="1">
      <alignment horizontal="left" wrapText="1"/>
    </xf>
    <xf numFmtId="0" fontId="36" fillId="0" borderId="2" xfId="12" applyFont="1" applyBorder="1" applyAlignment="1" applyProtection="1">
      <alignment horizontal="left" wrapText="1"/>
    </xf>
    <xf numFmtId="0" fontId="38" fillId="0" borderId="2" xfId="12" applyFont="1" applyFill="1" applyBorder="1" applyAlignment="1" applyProtection="1">
      <alignment wrapText="1"/>
    </xf>
    <xf numFmtId="0" fontId="39" fillId="0" borderId="2" xfId="12" applyFont="1" applyBorder="1" applyAlignment="1" applyProtection="1">
      <alignment horizontal="justify" wrapText="1"/>
    </xf>
    <xf numFmtId="0" fontId="39" fillId="0" borderId="2" xfId="12" applyFont="1" applyBorder="1" applyAlignment="1" applyProtection="1">
      <alignment horizontal="left" wrapText="1"/>
    </xf>
    <xf numFmtId="0" fontId="40" fillId="0" borderId="2" xfId="12" applyFont="1" applyBorder="1" applyAlignment="1" applyProtection="1">
      <alignment horizontal="left" wrapText="1"/>
    </xf>
    <xf numFmtId="0" fontId="32" fillId="0" borderId="2" xfId="12" applyFont="1" applyBorder="1" applyAlignment="1" applyProtection="1">
      <alignment wrapText="1"/>
    </xf>
    <xf numFmtId="0" fontId="31" fillId="9" borderId="2" xfId="12" applyFont="1" applyFill="1" applyBorder="1" applyAlignment="1" applyProtection="1">
      <alignment wrapText="1"/>
    </xf>
    <xf numFmtId="0" fontId="36" fillId="0" borderId="2" xfId="12" applyFont="1" applyBorder="1" applyAlignment="1" applyProtection="1">
      <alignment horizontal="left"/>
    </xf>
    <xf numFmtId="0" fontId="6" fillId="0" borderId="12" xfId="1" applyFont="1" applyFill="1" applyBorder="1" applyAlignment="1" applyProtection="1">
      <alignment horizontal="right" vertical="top" wrapText="1"/>
    </xf>
    <xf numFmtId="0" fontId="6" fillId="0" borderId="12" xfId="1" applyFont="1" applyFill="1" applyBorder="1" applyAlignment="1" applyProtection="1">
      <alignment wrapText="1"/>
    </xf>
    <xf numFmtId="0" fontId="31" fillId="0" borderId="2" xfId="12" applyFont="1" applyBorder="1" applyAlignment="1" applyProtection="1">
      <alignment horizontal="right" wrapText="1"/>
    </xf>
    <xf numFmtId="0" fontId="21" fillId="0" borderId="3" xfId="1" applyFont="1" applyBorder="1" applyProtection="1"/>
    <xf numFmtId="0" fontId="8" fillId="0" borderId="3" xfId="1" applyFont="1" applyFill="1" applyBorder="1" applyAlignment="1" applyProtection="1">
      <alignment horizontal="justify" vertical="center" wrapText="1"/>
    </xf>
    <xf numFmtId="0" fontId="25" fillId="0" borderId="2" xfId="12" applyFont="1" applyBorder="1" applyAlignment="1" applyProtection="1">
      <alignment wrapText="1"/>
    </xf>
    <xf numFmtId="0" fontId="21" fillId="0" borderId="2" xfId="1" applyFont="1" applyBorder="1" applyProtection="1"/>
    <xf numFmtId="0" fontId="25" fillId="0" borderId="2" xfId="1" applyFont="1" applyFill="1" applyBorder="1" applyAlignment="1" applyProtection="1">
      <alignment horizontal="center" vertical="top"/>
    </xf>
    <xf numFmtId="49" fontId="25" fillId="0" borderId="2" xfId="10" applyNumberFormat="1" applyFont="1" applyBorder="1" applyAlignment="1" applyProtection="1">
      <alignment horizontal="justify"/>
    </xf>
    <xf numFmtId="0" fontId="25" fillId="0" borderId="2" xfId="10" applyFont="1" applyBorder="1" applyAlignment="1" applyProtection="1">
      <alignment horizontal="justify"/>
    </xf>
    <xf numFmtId="0" fontId="29" fillId="0" borderId="2" xfId="10" applyFont="1" applyFill="1" applyBorder="1" applyAlignment="1" applyProtection="1">
      <alignment horizontal="left" vertical="top"/>
    </xf>
    <xf numFmtId="0" fontId="27" fillId="0" borderId="2" xfId="10" applyFont="1" applyFill="1" applyBorder="1" applyAlignment="1" applyProtection="1">
      <alignment horizontal="center" vertical="top"/>
    </xf>
    <xf numFmtId="0" fontId="24" fillId="0" borderId="2" xfId="1" applyFont="1" applyBorder="1" applyAlignment="1" applyProtection="1">
      <alignment horizontal="left" vertical="top"/>
    </xf>
    <xf numFmtId="0" fontId="25" fillId="0" borderId="2" xfId="10" applyFont="1" applyFill="1" applyBorder="1" applyAlignment="1" applyProtection="1">
      <alignment horizontal="justify"/>
    </xf>
    <xf numFmtId="49" fontId="25" fillId="0" borderId="2" xfId="10" applyNumberFormat="1" applyFont="1" applyFill="1" applyBorder="1" applyAlignment="1" applyProtection="1">
      <alignment horizontal="left"/>
    </xf>
    <xf numFmtId="49" fontId="25" fillId="0" borderId="2" xfId="10" applyNumberFormat="1" applyFont="1" applyFill="1" applyBorder="1" applyAlignment="1" applyProtection="1">
      <alignment horizontal="center" vertical="top"/>
    </xf>
    <xf numFmtId="0" fontId="25" fillId="0" borderId="2" xfId="10" applyFont="1" applyFill="1" applyBorder="1" applyAlignment="1" applyProtection="1">
      <alignment horizontal="center"/>
    </xf>
    <xf numFmtId="0" fontId="25" fillId="0" borderId="2" xfId="10" applyFont="1" applyFill="1" applyBorder="1" applyAlignment="1" applyProtection="1">
      <alignment horizontal="right"/>
    </xf>
    <xf numFmtId="0" fontId="9" fillId="8" borderId="29" xfId="1" applyFont="1" applyFill="1" applyBorder="1" applyAlignment="1" applyProtection="1">
      <alignment horizontal="center" vertical="center" wrapText="1"/>
    </xf>
    <xf numFmtId="49" fontId="9" fillId="8" borderId="27" xfId="1" applyNumberFormat="1" applyFont="1" applyFill="1" applyBorder="1" applyAlignment="1" applyProtection="1">
      <alignment horizontal="left" vertical="center" wrapText="1"/>
    </xf>
    <xf numFmtId="0" fontId="8" fillId="0" borderId="2" xfId="1" applyFont="1" applyBorder="1" applyAlignment="1" applyProtection="1">
      <alignment horizontal="justify" vertical="top" wrapText="1"/>
    </xf>
    <xf numFmtId="0" fontId="25" fillId="0" borderId="2" xfId="1" applyFont="1" applyBorder="1" applyAlignment="1" applyProtection="1">
      <alignment horizontal="justify" vertical="top" wrapText="1"/>
    </xf>
    <xf numFmtId="0" fontId="25" fillId="0" borderId="2" xfId="11" applyFont="1" applyFill="1" applyBorder="1" applyAlignment="1" applyProtection="1">
      <alignment horizontal="justify"/>
    </xf>
    <xf numFmtId="0" fontId="25" fillId="0" borderId="2" xfId="11" applyFont="1" applyFill="1" applyBorder="1" applyAlignment="1" applyProtection="1">
      <alignment horizontal="center"/>
    </xf>
    <xf numFmtId="4" fontId="8" fillId="0" borderId="3" xfId="8" applyNumberFormat="1" applyFont="1" applyFill="1" applyBorder="1" applyAlignment="1" applyProtection="1">
      <alignment horizontal="right" wrapText="1"/>
    </xf>
    <xf numFmtId="4" fontId="8" fillId="0" borderId="2" xfId="8" applyNumberFormat="1" applyFont="1" applyBorder="1" applyAlignment="1" applyProtection="1">
      <alignment horizontal="right" wrapText="1"/>
    </xf>
    <xf numFmtId="0" fontId="8" fillId="0" borderId="3" xfId="1" applyFont="1" applyBorder="1" applyAlignment="1" applyProtection="1">
      <alignment horizontal="justify" vertical="center" wrapText="1"/>
    </xf>
    <xf numFmtId="4" fontId="8" fillId="0" borderId="3" xfId="8" applyNumberFormat="1" applyFont="1" applyBorder="1" applyAlignment="1" applyProtection="1">
      <alignment horizontal="right" wrapText="1"/>
    </xf>
    <xf numFmtId="0" fontId="24" fillId="0" borderId="12" xfId="1" applyFont="1" applyBorder="1" applyAlignment="1" applyProtection="1">
      <alignment horizontal="left" vertical="top" wrapText="1"/>
    </xf>
    <xf numFmtId="49" fontId="25" fillId="0" borderId="2" xfId="1" applyNumberFormat="1" applyFont="1" applyBorder="1" applyAlignment="1" applyProtection="1">
      <alignment horizontal="justify" vertical="top" wrapText="1"/>
    </xf>
    <xf numFmtId="0" fontId="25" fillId="0" borderId="2" xfId="1" applyFont="1" applyBorder="1" applyAlignment="1" applyProtection="1">
      <alignment horizontal="left" vertical="center" wrapText="1"/>
    </xf>
    <xf numFmtId="0" fontId="25" fillId="0" borderId="2" xfId="1" applyFont="1" applyBorder="1" applyAlignment="1" applyProtection="1">
      <alignment horizontal="center" wrapText="1"/>
    </xf>
    <xf numFmtId="0" fontId="25" fillId="0" borderId="2" xfId="11" applyFont="1" applyFill="1" applyBorder="1" applyAlignment="1" applyProtection="1">
      <alignment horizontal="left"/>
    </xf>
    <xf numFmtId="49" fontId="9" fillId="8" borderId="27" xfId="1" applyNumberFormat="1" applyFont="1" applyFill="1" applyBorder="1" applyAlignment="1" applyProtection="1">
      <alignment horizontal="left" vertical="top" wrapText="1"/>
    </xf>
    <xf numFmtId="49" fontId="9" fillId="8" borderId="30" xfId="1" applyNumberFormat="1" applyFont="1" applyFill="1" applyBorder="1" applyAlignment="1" applyProtection="1">
      <alignment horizontal="left" vertical="top" wrapText="1"/>
    </xf>
    <xf numFmtId="49" fontId="9" fillId="8" borderId="29" xfId="1" applyNumberFormat="1" applyFont="1" applyFill="1" applyBorder="1" applyAlignment="1" applyProtection="1">
      <alignment horizontal="left" vertical="top" wrapText="1"/>
    </xf>
    <xf numFmtId="0" fontId="6" fillId="6" borderId="4" xfId="1" applyFont="1" applyFill="1" applyBorder="1" applyAlignment="1" applyProtection="1">
      <alignment horizontal="center" vertical="top" wrapText="1"/>
    </xf>
    <xf numFmtId="0" fontId="6" fillId="6" borderId="5" xfId="1" applyFont="1" applyFill="1" applyBorder="1" applyAlignment="1" applyProtection="1">
      <alignment horizontal="center" wrapText="1"/>
    </xf>
    <xf numFmtId="0" fontId="3" fillId="6" borderId="5" xfId="1" applyFont="1" applyFill="1" applyBorder="1" applyAlignment="1" applyProtection="1">
      <alignment horizontal="center" vertical="center" wrapText="1"/>
    </xf>
    <xf numFmtId="4" fontId="7" fillId="6" borderId="5" xfId="8" applyNumberFormat="1" applyFont="1" applyFill="1" applyBorder="1" applyAlignment="1" applyProtection="1">
      <alignment horizontal="center" wrapText="1"/>
    </xf>
    <xf numFmtId="4" fontId="7" fillId="6" borderId="24" xfId="8" applyNumberFormat="1" applyFont="1" applyFill="1" applyBorder="1" applyAlignment="1" applyProtection="1">
      <alignment horizontal="center" wrapText="1"/>
    </xf>
    <xf numFmtId="0" fontId="23" fillId="6" borderId="6" xfId="9" applyFont="1" applyFill="1" applyBorder="1" applyAlignment="1" applyProtection="1">
      <alignment horizontal="center" vertical="center" wrapText="1"/>
    </xf>
    <xf numFmtId="0" fontId="23" fillId="6" borderId="2" xfId="9" applyFont="1" applyFill="1" applyBorder="1" applyAlignment="1" applyProtection="1">
      <alignment horizontal="center" vertical="center" wrapText="1"/>
    </xf>
    <xf numFmtId="4" fontId="23" fillId="6" borderId="2" xfId="9" applyNumberFormat="1" applyFont="1" applyFill="1" applyBorder="1" applyAlignment="1" applyProtection="1">
      <alignment horizontal="center" vertical="center" wrapText="1"/>
    </xf>
    <xf numFmtId="4" fontId="23" fillId="6" borderId="7" xfId="9" applyNumberFormat="1" applyFont="1" applyFill="1" applyBorder="1" applyAlignment="1" applyProtection="1">
      <alignment horizontal="center" vertical="center" wrapText="1"/>
    </xf>
    <xf numFmtId="0" fontId="23" fillId="6" borderId="8" xfId="9" applyFont="1" applyFill="1" applyBorder="1" applyAlignment="1" applyProtection="1">
      <alignment horizontal="center" vertical="center" wrapText="1"/>
    </xf>
    <xf numFmtId="0" fontId="23" fillId="6" borderId="9" xfId="9" applyFont="1" applyFill="1" applyBorder="1" applyAlignment="1" applyProtection="1">
      <alignment horizontal="center" vertical="center" wrapText="1"/>
    </xf>
    <xf numFmtId="4" fontId="23" fillId="6" borderId="9" xfId="9" applyNumberFormat="1" applyFont="1" applyFill="1" applyBorder="1" applyAlignment="1" applyProtection="1">
      <alignment horizontal="center" vertical="center" wrapText="1"/>
    </xf>
    <xf numFmtId="4" fontId="23" fillId="6" borderId="10" xfId="9" applyNumberFormat="1" applyFont="1" applyFill="1" applyBorder="1" applyAlignment="1" applyProtection="1">
      <alignment horizontal="center" vertical="center" wrapText="1"/>
    </xf>
    <xf numFmtId="4" fontId="6" fillId="0" borderId="0" xfId="8" applyNumberFormat="1" applyFont="1" applyBorder="1" applyAlignment="1" applyProtection="1">
      <alignment horizontal="center" wrapText="1"/>
    </xf>
    <xf numFmtId="0" fontId="3" fillId="6" borderId="27" xfId="1" applyFont="1" applyFill="1" applyBorder="1" applyAlignment="1" applyProtection="1">
      <alignment horizontal="center" vertical="center" wrapText="1"/>
    </xf>
    <xf numFmtId="0" fontId="3" fillId="6" borderId="28" xfId="1" applyFont="1" applyFill="1" applyBorder="1" applyAlignment="1" applyProtection="1">
      <alignment horizontal="center" vertical="center" wrapText="1"/>
    </xf>
    <xf numFmtId="49" fontId="3" fillId="6" borderId="20" xfId="1" applyNumberFormat="1" applyFont="1" applyFill="1" applyBorder="1" applyAlignment="1" applyProtection="1">
      <alignment horizontal="left" vertical="center" wrapText="1"/>
    </xf>
    <xf numFmtId="49" fontId="3" fillId="6" borderId="21" xfId="1" applyNumberFormat="1" applyFont="1" applyFill="1" applyBorder="1" applyAlignment="1" applyProtection="1">
      <alignment horizontal="left" vertical="center" wrapText="1"/>
    </xf>
    <xf numFmtId="49" fontId="3" fillId="6" borderId="22" xfId="1" applyNumberFormat="1" applyFont="1" applyFill="1" applyBorder="1" applyAlignment="1" applyProtection="1">
      <alignment horizontal="left" vertical="center" wrapText="1"/>
    </xf>
  </cellXfs>
  <cellStyles count="13">
    <cellStyle name="Calculation 2" xfId="2" xr:uid="{00000000-0005-0000-0000-000000000000}"/>
    <cellStyle name="Calculation 3" xfId="9" xr:uid="{A6C88D07-DCAC-4740-BFC9-A68CC246B5B5}"/>
    <cellStyle name="Comma 2" xfId="3" xr:uid="{00000000-0005-0000-0000-000001000000}"/>
    <cellStyle name="Comma 2 2" xfId="7" xr:uid="{E481829C-259D-4EE3-8D76-0C10B231FCD4}"/>
    <cellStyle name="Comma 3" xfId="5" xr:uid="{00000000-0005-0000-0000-000002000000}"/>
    <cellStyle name="Comma 4" xfId="6" xr:uid="{8A9E91A0-F30D-482C-8A93-52192450341B}"/>
    <cellStyle name="Comma 5" xfId="8" xr:uid="{B5F21A09-9488-43EF-B0FB-398E33605E8C}"/>
    <cellStyle name="Normal" xfId="0" builtinId="0"/>
    <cellStyle name="Normal 2" xfId="1" xr:uid="{00000000-0005-0000-0000-000004000000}"/>
    <cellStyle name="Normal 3" xfId="10" xr:uid="{F470B7D4-AF1D-4404-9B2E-810CA1653DD6}"/>
    <cellStyle name="Normal 5" xfId="12" xr:uid="{1CB3FC79-7F6F-411D-ACDD-A2F9A51D7CD7}"/>
    <cellStyle name="Normal_Predmer_grijanjeL1" xfId="11" xr:uid="{6F0B94F2-D6E7-45AF-8E03-9B09FF5A4055}"/>
    <cellStyle name="Normalno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38099</xdr:colOff>
      <xdr:row>1</xdr:row>
      <xdr:rowOff>84604</xdr:rowOff>
    </xdr:from>
    <xdr:to>
      <xdr:col>2</xdr:col>
      <xdr:colOff>3269316</xdr:colOff>
      <xdr:row>6</xdr:row>
      <xdr:rowOff>125506</xdr:rowOff>
    </xdr:to>
    <xdr:grpSp>
      <xdr:nvGrpSpPr>
        <xdr:cNvPr id="8" name="Group 7">
          <a:extLst>
            <a:ext uri="{FF2B5EF4-FFF2-40B4-BE49-F238E27FC236}">
              <a16:creationId xmlns:a16="http://schemas.microsoft.com/office/drawing/2014/main" id="{BCABFF10-F200-46AC-A06C-1617693D17C3}"/>
            </a:ext>
          </a:extLst>
        </xdr:cNvPr>
        <xdr:cNvGrpSpPr/>
      </xdr:nvGrpSpPr>
      <xdr:grpSpPr>
        <a:xfrm>
          <a:off x="609599" y="351304"/>
          <a:ext cx="3231217" cy="1060077"/>
          <a:chOff x="575981" y="297516"/>
          <a:chExt cx="3231217" cy="1060637"/>
        </a:xfrm>
      </xdr:grpSpPr>
      <xdr:pic>
        <xdr:nvPicPr>
          <xdr:cNvPr id="5" name="Picture 2">
            <a:extLst>
              <a:ext uri="{FF2B5EF4-FFF2-40B4-BE49-F238E27FC236}">
                <a16:creationId xmlns:a16="http://schemas.microsoft.com/office/drawing/2014/main" id="{86DAE016-5C4B-43D4-9DC0-9C8CEE11677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7499" y="364993"/>
            <a:ext cx="1409699" cy="993160"/>
          </a:xfrm>
          <a:prstGeom prst="rect">
            <a:avLst/>
          </a:prstGeom>
          <a:noFill/>
          <a:ln w="9525">
            <a:noFill/>
            <a:miter lim="800000"/>
            <a:headEnd/>
            <a:tailEnd/>
          </a:ln>
        </xdr:spPr>
      </xdr:pic>
      <xdr:pic>
        <xdr:nvPicPr>
          <xdr:cNvPr id="6" name="Picture 1">
            <a:extLst>
              <a:ext uri="{FF2B5EF4-FFF2-40B4-BE49-F238E27FC236}">
                <a16:creationId xmlns:a16="http://schemas.microsoft.com/office/drawing/2014/main" id="{4BBFBB3B-BCAF-4996-A577-E6296A8FED4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5981" y="297516"/>
            <a:ext cx="533401" cy="1024401"/>
          </a:xfrm>
          <a:prstGeom prst="rect">
            <a:avLst/>
          </a:prstGeom>
          <a:noFill/>
          <a:ln w="9525">
            <a:noFill/>
            <a:miter lim="800000"/>
            <a:headEnd/>
            <a:tailEnd/>
          </a:ln>
        </xdr:spPr>
      </xdr:pic>
      <xdr:pic>
        <xdr:nvPicPr>
          <xdr:cNvPr id="7" name="Picture 6">
            <a:extLst>
              <a:ext uri="{FF2B5EF4-FFF2-40B4-BE49-F238E27FC236}">
                <a16:creationId xmlns:a16="http://schemas.microsoft.com/office/drawing/2014/main" id="{1B8EB4BF-530B-4ABD-9A16-D7AC36CA8E0F}"/>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0" y="571499"/>
            <a:ext cx="1344705" cy="544083"/>
          </a:xfrm>
          <a:prstGeom prst="rect">
            <a:avLst/>
          </a:prstGeom>
          <a:noFill/>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11206</xdr:colOff>
      <xdr:row>1</xdr:row>
      <xdr:rowOff>44825</xdr:rowOff>
    </xdr:from>
    <xdr:to>
      <xdr:col>2</xdr:col>
      <xdr:colOff>3242423</xdr:colOff>
      <xdr:row>6</xdr:row>
      <xdr:rowOff>313765</xdr:rowOff>
    </xdr:to>
    <xdr:grpSp>
      <xdr:nvGrpSpPr>
        <xdr:cNvPr id="9" name="Group 8">
          <a:extLst>
            <a:ext uri="{FF2B5EF4-FFF2-40B4-BE49-F238E27FC236}">
              <a16:creationId xmlns:a16="http://schemas.microsoft.com/office/drawing/2014/main" id="{014DE4F7-2544-4337-9548-048D68965B90}"/>
            </a:ext>
          </a:extLst>
        </xdr:cNvPr>
        <xdr:cNvGrpSpPr/>
      </xdr:nvGrpSpPr>
      <xdr:grpSpPr>
        <a:xfrm>
          <a:off x="506506" y="311525"/>
          <a:ext cx="3231217" cy="1088090"/>
          <a:chOff x="575981" y="297516"/>
          <a:chExt cx="3231217" cy="1060637"/>
        </a:xfrm>
      </xdr:grpSpPr>
      <xdr:pic>
        <xdr:nvPicPr>
          <xdr:cNvPr id="10" name="Picture 2">
            <a:extLst>
              <a:ext uri="{FF2B5EF4-FFF2-40B4-BE49-F238E27FC236}">
                <a16:creationId xmlns:a16="http://schemas.microsoft.com/office/drawing/2014/main" id="{DB1364BD-AAFB-4202-8EA7-18A473937B0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7499" y="364993"/>
            <a:ext cx="1409699" cy="993160"/>
          </a:xfrm>
          <a:prstGeom prst="rect">
            <a:avLst/>
          </a:prstGeom>
          <a:noFill/>
          <a:ln w="9525">
            <a:noFill/>
            <a:miter lim="800000"/>
            <a:headEnd/>
            <a:tailEnd/>
          </a:ln>
        </xdr:spPr>
      </xdr:pic>
      <xdr:pic>
        <xdr:nvPicPr>
          <xdr:cNvPr id="11" name="Picture 1">
            <a:extLst>
              <a:ext uri="{FF2B5EF4-FFF2-40B4-BE49-F238E27FC236}">
                <a16:creationId xmlns:a16="http://schemas.microsoft.com/office/drawing/2014/main" id="{C0F3981F-030D-4BE1-BB98-F5C680D50BC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5981" y="297516"/>
            <a:ext cx="533401" cy="1024401"/>
          </a:xfrm>
          <a:prstGeom prst="rect">
            <a:avLst/>
          </a:prstGeom>
          <a:noFill/>
          <a:ln w="9525">
            <a:noFill/>
            <a:miter lim="800000"/>
            <a:headEnd/>
            <a:tailEnd/>
          </a:ln>
        </xdr:spPr>
      </xdr:pic>
      <xdr:pic>
        <xdr:nvPicPr>
          <xdr:cNvPr id="12" name="Picture 11">
            <a:extLst>
              <a:ext uri="{FF2B5EF4-FFF2-40B4-BE49-F238E27FC236}">
                <a16:creationId xmlns:a16="http://schemas.microsoft.com/office/drawing/2014/main" id="{D72D813C-2745-4409-8A65-7D0BF0C83A7C}"/>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0" y="571499"/>
            <a:ext cx="1344705" cy="544083"/>
          </a:xfrm>
          <a:prstGeom prst="rect">
            <a:avLst/>
          </a:prstGeom>
          <a:noFill/>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xdr:colOff>
      <xdr:row>1</xdr:row>
      <xdr:rowOff>35719</xdr:rowOff>
    </xdr:from>
    <xdr:to>
      <xdr:col>2</xdr:col>
      <xdr:colOff>3333748</xdr:colOff>
      <xdr:row>6</xdr:row>
      <xdr:rowOff>261937</xdr:rowOff>
    </xdr:to>
    <xdr:grpSp>
      <xdr:nvGrpSpPr>
        <xdr:cNvPr id="4" name="Group 3">
          <a:extLst>
            <a:ext uri="{FF2B5EF4-FFF2-40B4-BE49-F238E27FC236}">
              <a16:creationId xmlns:a16="http://schemas.microsoft.com/office/drawing/2014/main" id="{E96D50C5-D1FA-4E84-AD56-07EE4A0A4B8B}"/>
            </a:ext>
          </a:extLst>
        </xdr:cNvPr>
        <xdr:cNvGrpSpPr/>
      </xdr:nvGrpSpPr>
      <xdr:grpSpPr>
        <a:xfrm>
          <a:off x="495299" y="302419"/>
          <a:ext cx="3333749" cy="1140618"/>
          <a:chOff x="575981" y="297516"/>
          <a:chExt cx="3231217" cy="1060637"/>
        </a:xfrm>
      </xdr:grpSpPr>
      <xdr:pic>
        <xdr:nvPicPr>
          <xdr:cNvPr id="5" name="Picture 2">
            <a:extLst>
              <a:ext uri="{FF2B5EF4-FFF2-40B4-BE49-F238E27FC236}">
                <a16:creationId xmlns:a16="http://schemas.microsoft.com/office/drawing/2014/main" id="{4DEA346B-BDE5-4F7A-ACA1-2985A3CE4F2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7499" y="364993"/>
            <a:ext cx="1409699" cy="993160"/>
          </a:xfrm>
          <a:prstGeom prst="rect">
            <a:avLst/>
          </a:prstGeom>
          <a:noFill/>
          <a:ln w="9525">
            <a:noFill/>
            <a:miter lim="800000"/>
            <a:headEnd/>
            <a:tailEnd/>
          </a:ln>
        </xdr:spPr>
      </xdr:pic>
      <xdr:pic>
        <xdr:nvPicPr>
          <xdr:cNvPr id="6" name="Picture 1">
            <a:extLst>
              <a:ext uri="{FF2B5EF4-FFF2-40B4-BE49-F238E27FC236}">
                <a16:creationId xmlns:a16="http://schemas.microsoft.com/office/drawing/2014/main" id="{14E63916-08A6-4548-9796-8884F54E209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5981" y="297516"/>
            <a:ext cx="533401" cy="1024401"/>
          </a:xfrm>
          <a:prstGeom prst="rect">
            <a:avLst/>
          </a:prstGeom>
          <a:noFill/>
          <a:ln w="9525">
            <a:noFill/>
            <a:miter lim="800000"/>
            <a:headEnd/>
            <a:tailEnd/>
          </a:ln>
        </xdr:spPr>
      </xdr:pic>
      <xdr:pic>
        <xdr:nvPicPr>
          <xdr:cNvPr id="7" name="Picture 6">
            <a:extLst>
              <a:ext uri="{FF2B5EF4-FFF2-40B4-BE49-F238E27FC236}">
                <a16:creationId xmlns:a16="http://schemas.microsoft.com/office/drawing/2014/main" id="{F1CF7C95-AD63-4D61-8A58-7C7118CCC40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0" y="571499"/>
            <a:ext cx="1344705" cy="544083"/>
          </a:xfrm>
          <a:prstGeom prst="rect">
            <a:avLst/>
          </a:prstGeom>
          <a:noFill/>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1724025</xdr:colOff>
      <xdr:row>1</xdr:row>
      <xdr:rowOff>28575</xdr:rowOff>
    </xdr:from>
    <xdr:to>
      <xdr:col>2</xdr:col>
      <xdr:colOff>1724025</xdr:colOff>
      <xdr:row>6</xdr:row>
      <xdr:rowOff>133350</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19325" y="295275"/>
          <a:ext cx="1552575" cy="923925"/>
        </a:xfrm>
        <a:prstGeom prst="rect">
          <a:avLst/>
        </a:prstGeom>
        <a:noFill/>
        <a:ln w="9525">
          <a:noFill/>
          <a:miter lim="800000"/>
          <a:headEnd/>
          <a:tailEnd/>
        </a:ln>
      </xdr:spPr>
    </xdr:pic>
    <xdr:clientData/>
  </xdr:twoCellAnchor>
  <xdr:twoCellAnchor>
    <xdr:from>
      <xdr:col>2</xdr:col>
      <xdr:colOff>19050</xdr:colOff>
      <xdr:row>1</xdr:row>
      <xdr:rowOff>47625</xdr:rowOff>
    </xdr:from>
    <xdr:to>
      <xdr:col>2</xdr:col>
      <xdr:colOff>2790825</xdr:colOff>
      <xdr:row>6</xdr:row>
      <xdr:rowOff>152400</xdr:rowOff>
    </xdr:to>
    <xdr:grpSp>
      <xdr:nvGrpSpPr>
        <xdr:cNvPr id="6" name="Group 5">
          <a:extLst>
            <a:ext uri="{FF2B5EF4-FFF2-40B4-BE49-F238E27FC236}">
              <a16:creationId xmlns:a16="http://schemas.microsoft.com/office/drawing/2014/main" id="{0B3C431C-9762-418A-A6A7-63453314DD18}"/>
            </a:ext>
          </a:extLst>
        </xdr:cNvPr>
        <xdr:cNvGrpSpPr/>
      </xdr:nvGrpSpPr>
      <xdr:grpSpPr>
        <a:xfrm>
          <a:off x="581025" y="314325"/>
          <a:ext cx="2771775" cy="923925"/>
          <a:chOff x="575981" y="297516"/>
          <a:chExt cx="3231217" cy="1060637"/>
        </a:xfrm>
      </xdr:grpSpPr>
      <xdr:pic>
        <xdr:nvPicPr>
          <xdr:cNvPr id="7" name="Picture 2">
            <a:extLst>
              <a:ext uri="{FF2B5EF4-FFF2-40B4-BE49-F238E27FC236}">
                <a16:creationId xmlns:a16="http://schemas.microsoft.com/office/drawing/2014/main" id="{25B9B2E3-0917-4CAF-AA3B-2501BD36295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97499" y="364993"/>
            <a:ext cx="1409699" cy="993160"/>
          </a:xfrm>
          <a:prstGeom prst="rect">
            <a:avLst/>
          </a:prstGeom>
          <a:noFill/>
          <a:ln w="9525">
            <a:noFill/>
            <a:miter lim="800000"/>
            <a:headEnd/>
            <a:tailEnd/>
          </a:ln>
        </xdr:spPr>
      </xdr:pic>
      <xdr:pic>
        <xdr:nvPicPr>
          <xdr:cNvPr id="8" name="Picture 1">
            <a:extLst>
              <a:ext uri="{FF2B5EF4-FFF2-40B4-BE49-F238E27FC236}">
                <a16:creationId xmlns:a16="http://schemas.microsoft.com/office/drawing/2014/main" id="{7783F4EC-EA61-4F87-9C07-7A8ADA4F6ACF}"/>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75981" y="297516"/>
            <a:ext cx="533401" cy="1024401"/>
          </a:xfrm>
          <a:prstGeom prst="rect">
            <a:avLst/>
          </a:prstGeom>
          <a:noFill/>
          <a:ln w="9525">
            <a:noFill/>
            <a:miter lim="800000"/>
            <a:headEnd/>
            <a:tailEnd/>
          </a:ln>
        </xdr:spPr>
      </xdr:pic>
      <xdr:pic>
        <xdr:nvPicPr>
          <xdr:cNvPr id="9" name="Picture 8">
            <a:extLst>
              <a:ext uri="{FF2B5EF4-FFF2-40B4-BE49-F238E27FC236}">
                <a16:creationId xmlns:a16="http://schemas.microsoft.com/office/drawing/2014/main" id="{BCFF1CAB-8E7F-4DA3-8027-039683700045}"/>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0" y="571499"/>
            <a:ext cx="1344705" cy="544083"/>
          </a:xfrm>
          <a:prstGeom prst="rect">
            <a:avLst/>
          </a:prstGeom>
          <a:no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B7BE-953B-47E5-BF04-183E500AFF62}">
  <dimension ref="A1:M29"/>
  <sheetViews>
    <sheetView tabSelected="1" view="pageBreakPreview" zoomScaleNormal="100" zoomScaleSheetLayoutView="100" workbookViewId="0">
      <selection sqref="A1:B7"/>
    </sheetView>
  </sheetViews>
  <sheetFormatPr defaultRowHeight="15"/>
  <cols>
    <col min="1" max="1" width="5" style="53" customWidth="1"/>
    <col min="2" max="2" width="3.5703125" style="53" customWidth="1"/>
    <col min="3" max="3" width="49.140625" style="53" customWidth="1"/>
    <col min="4" max="4" width="6.5703125" style="53" customWidth="1"/>
    <col min="5" max="5" width="9.85546875" style="53" customWidth="1"/>
    <col min="6" max="6" width="11" style="53" customWidth="1"/>
    <col min="7" max="7" width="12.140625" style="53" customWidth="1"/>
    <col min="8" max="16384" width="9.140625" style="53"/>
  </cols>
  <sheetData>
    <row r="1" spans="1:7" ht="21" thickBot="1">
      <c r="A1" s="152"/>
      <c r="B1" s="153"/>
      <c r="C1" s="158" t="s">
        <v>34</v>
      </c>
      <c r="D1" s="159"/>
      <c r="E1" s="159"/>
      <c r="F1" s="160"/>
      <c r="G1" s="161"/>
    </row>
    <row r="2" spans="1:7" ht="11.25" customHeight="1">
      <c r="A2" s="154"/>
      <c r="B2" s="155"/>
      <c r="C2" s="162"/>
      <c r="D2" s="165" t="s">
        <v>491</v>
      </c>
      <c r="E2" s="165"/>
      <c r="F2" s="166"/>
      <c r="G2" s="167"/>
    </row>
    <row r="3" spans="1:7">
      <c r="A3" s="154"/>
      <c r="B3" s="155"/>
      <c r="C3" s="163"/>
      <c r="D3" s="168"/>
      <c r="E3" s="168"/>
      <c r="F3" s="169"/>
      <c r="G3" s="170"/>
    </row>
    <row r="4" spans="1:7">
      <c r="A4" s="154"/>
      <c r="B4" s="155"/>
      <c r="C4" s="163"/>
      <c r="D4" s="168" t="s">
        <v>18</v>
      </c>
      <c r="E4" s="168"/>
      <c r="F4" s="169"/>
      <c r="G4" s="170"/>
    </row>
    <row r="5" spans="1:7" ht="24" customHeight="1">
      <c r="A5" s="154"/>
      <c r="B5" s="155"/>
      <c r="C5" s="163"/>
      <c r="D5" s="168"/>
      <c r="E5" s="168"/>
      <c r="F5" s="169"/>
      <c r="G5" s="170"/>
    </row>
    <row r="6" spans="1:7">
      <c r="A6" s="154"/>
      <c r="B6" s="155"/>
      <c r="C6" s="163"/>
      <c r="D6" s="168"/>
      <c r="E6" s="168"/>
      <c r="F6" s="169"/>
      <c r="G6" s="170"/>
    </row>
    <row r="7" spans="1:7" ht="13.5" customHeight="1" thickBot="1">
      <c r="A7" s="156"/>
      <c r="B7" s="157"/>
      <c r="C7" s="164"/>
      <c r="D7" s="171"/>
      <c r="E7" s="171"/>
      <c r="F7" s="172"/>
      <c r="G7" s="173"/>
    </row>
    <row r="8" spans="1:7">
      <c r="A8" s="143"/>
      <c r="B8" s="143"/>
      <c r="C8" s="143"/>
      <c r="D8" s="143"/>
      <c r="E8" s="143"/>
      <c r="F8" s="143"/>
      <c r="G8" s="143"/>
    </row>
    <row r="9" spans="1:7">
      <c r="A9" s="143" t="s">
        <v>0</v>
      </c>
      <c r="B9" s="143"/>
      <c r="C9" s="143"/>
      <c r="D9" s="143"/>
      <c r="E9" s="143"/>
      <c r="F9" s="143"/>
      <c r="G9" s="143"/>
    </row>
    <row r="10" spans="1:7" ht="18" customHeight="1">
      <c r="A10" s="144" t="s">
        <v>490</v>
      </c>
      <c r="B10" s="144"/>
      <c r="C10" s="144"/>
      <c r="D10" s="144"/>
      <c r="E10" s="144"/>
      <c r="F10" s="144"/>
      <c r="G10" s="144"/>
    </row>
    <row r="11" spans="1:7" ht="15.75" thickBot="1">
      <c r="A11" s="143"/>
      <c r="B11" s="143"/>
      <c r="C11" s="143"/>
      <c r="D11" s="143"/>
      <c r="E11" s="143"/>
      <c r="F11" s="143"/>
      <c r="G11" s="143"/>
    </row>
    <row r="12" spans="1:7">
      <c r="A12" s="1"/>
      <c r="B12" s="2"/>
      <c r="C12" s="3"/>
      <c r="D12" s="145" t="s">
        <v>17</v>
      </c>
      <c r="E12" s="145"/>
      <c r="F12" s="145"/>
      <c r="G12" s="146"/>
    </row>
    <row r="13" spans="1:7" ht="22.5">
      <c r="A13" s="4" t="s">
        <v>2</v>
      </c>
      <c r="B13" s="5" t="s">
        <v>2</v>
      </c>
      <c r="C13" s="5" t="s">
        <v>3</v>
      </c>
      <c r="D13" s="5" t="s">
        <v>4</v>
      </c>
      <c r="E13" s="6" t="s">
        <v>5</v>
      </c>
      <c r="F13" s="6" t="s">
        <v>6</v>
      </c>
      <c r="G13" s="7" t="s">
        <v>7</v>
      </c>
    </row>
    <row r="14" spans="1:7" ht="15.75" thickBot="1">
      <c r="A14" s="8" t="s">
        <v>8</v>
      </c>
      <c r="B14" s="9" t="s">
        <v>9</v>
      </c>
      <c r="C14" s="9" t="s">
        <v>10</v>
      </c>
      <c r="D14" s="9" t="s">
        <v>11</v>
      </c>
      <c r="E14" s="10" t="s">
        <v>12</v>
      </c>
      <c r="F14" s="10" t="s">
        <v>13</v>
      </c>
      <c r="G14" s="11" t="s">
        <v>14</v>
      </c>
    </row>
    <row r="15" spans="1:7" ht="15.75" thickBot="1">
      <c r="A15" s="12"/>
      <c r="B15" s="13"/>
      <c r="C15" s="14"/>
      <c r="D15" s="15"/>
      <c r="E15" s="64"/>
      <c r="F15" s="65"/>
      <c r="G15" s="65"/>
    </row>
    <row r="16" spans="1:7" ht="15.75" thickBot="1">
      <c r="A16" s="147" t="s">
        <v>15</v>
      </c>
      <c r="B16" s="148"/>
      <c r="C16" s="149" t="s">
        <v>488</v>
      </c>
      <c r="D16" s="149"/>
      <c r="E16" s="149"/>
      <c r="F16" s="150"/>
      <c r="G16" s="151"/>
    </row>
    <row r="17" spans="1:13" ht="183" customHeight="1">
      <c r="A17" s="20">
        <v>1</v>
      </c>
      <c r="B17" s="61"/>
      <c r="C17" s="63" t="s">
        <v>486</v>
      </c>
      <c r="D17" s="62"/>
      <c r="E17" s="56"/>
      <c r="F17" s="44"/>
      <c r="G17" s="56"/>
    </row>
    <row r="18" spans="1:13">
      <c r="A18" s="20"/>
      <c r="B18" s="21"/>
      <c r="C18" s="22"/>
      <c r="D18" s="23" t="s">
        <v>487</v>
      </c>
      <c r="E18" s="56">
        <v>47</v>
      </c>
      <c r="F18" s="45"/>
      <c r="G18" s="58">
        <f>(E18*F18)</f>
        <v>0</v>
      </c>
    </row>
    <row r="19" spans="1:13" ht="15.75" thickBot="1">
      <c r="C19" s="57"/>
      <c r="D19" s="57"/>
      <c r="E19" s="57"/>
      <c r="F19" s="57"/>
      <c r="G19" s="57"/>
    </row>
    <row r="20" spans="1:13" ht="15.75" thickBot="1">
      <c r="A20" s="138" t="s">
        <v>15</v>
      </c>
      <c r="B20" s="139"/>
      <c r="C20" s="140" t="s">
        <v>489</v>
      </c>
      <c r="D20" s="141"/>
      <c r="E20" s="141"/>
      <c r="F20" s="142"/>
      <c r="G20" s="54">
        <f>SUM(G17:G19)</f>
        <v>0</v>
      </c>
      <c r="H20" s="31"/>
      <c r="I20" s="31"/>
      <c r="J20" s="31"/>
      <c r="K20" s="31"/>
      <c r="L20" s="31"/>
      <c r="M20" s="31"/>
    </row>
    <row r="21" spans="1:13" ht="15.75" thickBot="1"/>
    <row r="22" spans="1:13" ht="18">
      <c r="A22" s="121" t="s">
        <v>33</v>
      </c>
      <c r="B22" s="122"/>
      <c r="C22" s="122"/>
      <c r="D22" s="122"/>
      <c r="E22" s="122"/>
      <c r="F22" s="123"/>
      <c r="G22" s="124"/>
      <c r="H22" s="31"/>
    </row>
    <row r="23" spans="1:13" ht="15.75" thickBot="1">
      <c r="A23" s="125"/>
      <c r="B23" s="126"/>
      <c r="C23" s="126"/>
      <c r="D23" s="127"/>
      <c r="E23" s="128" t="s">
        <v>1</v>
      </c>
      <c r="F23" s="129"/>
      <c r="G23" s="130"/>
    </row>
    <row r="24" spans="1:13" ht="15.75" thickBot="1">
      <c r="A24" s="99"/>
      <c r="B24" s="99"/>
      <c r="C24" s="99"/>
      <c r="D24" s="99"/>
      <c r="E24" s="99"/>
      <c r="F24" s="99"/>
      <c r="G24" s="99"/>
    </row>
    <row r="25" spans="1:13">
      <c r="A25" s="131" t="s">
        <v>15</v>
      </c>
      <c r="B25" s="132"/>
      <c r="C25" s="133" t="s">
        <v>488</v>
      </c>
      <c r="D25" s="134"/>
      <c r="E25" s="135">
        <f>(G20)</f>
        <v>0</v>
      </c>
      <c r="F25" s="136"/>
      <c r="G25" s="137"/>
    </row>
    <row r="26" spans="1:13" ht="15.75" thickBot="1">
      <c r="A26" s="99"/>
      <c r="B26" s="99"/>
      <c r="C26" s="99"/>
      <c r="D26" s="99"/>
      <c r="E26" s="99"/>
      <c r="F26" s="99"/>
      <c r="G26" s="99"/>
      <c r="H26" s="31"/>
    </row>
    <row r="27" spans="1:13">
      <c r="A27" s="100"/>
      <c r="B27" s="101"/>
      <c r="C27" s="102" t="s">
        <v>30</v>
      </c>
      <c r="D27" s="103"/>
      <c r="E27" s="104">
        <f>SUM(E25:G26)</f>
        <v>0</v>
      </c>
      <c r="F27" s="105"/>
      <c r="G27" s="106"/>
      <c r="H27" s="55"/>
    </row>
    <row r="28" spans="1:13">
      <c r="A28" s="107"/>
      <c r="B28" s="108"/>
      <c r="C28" s="109" t="s">
        <v>31</v>
      </c>
      <c r="D28" s="110"/>
      <c r="E28" s="111">
        <f>(E27*0.17)</f>
        <v>0</v>
      </c>
      <c r="F28" s="112"/>
      <c r="G28" s="113"/>
      <c r="H28" s="31"/>
    </row>
    <row r="29" spans="1:13" ht="15.75" thickBot="1">
      <c r="A29" s="114"/>
      <c r="B29" s="115"/>
      <c r="C29" s="116" t="s">
        <v>32</v>
      </c>
      <c r="D29" s="117"/>
      <c r="E29" s="118">
        <f>SUM(E27:G28)</f>
        <v>0</v>
      </c>
      <c r="F29" s="119"/>
      <c r="G29" s="120"/>
      <c r="H29" s="31"/>
    </row>
  </sheetData>
  <sheetProtection algorithmName="SHA-512" hashValue="1jda5C3JbxYDWP/KvMN8gnhp79uq0ibZtG/ipWkfnqoJcaOgUGE/g1XVV7CPSONACeO/N+RNfiAre+rt5v+W0Q==" saltValue="qF37H5jkkZVKF5WvLDh+Mw==" spinCount="100000" sheet="1" objects="1" scenarios="1" formatCells="0" formatColumns="0" formatRows="0"/>
  <mergeCells count="32">
    <mergeCell ref="A1:B7"/>
    <mergeCell ref="C1:G1"/>
    <mergeCell ref="C2:C7"/>
    <mergeCell ref="D2:G3"/>
    <mergeCell ref="D4:G5"/>
    <mergeCell ref="D6:G7"/>
    <mergeCell ref="A20:B20"/>
    <mergeCell ref="C20:F20"/>
    <mergeCell ref="A8:G8"/>
    <mergeCell ref="A9:G9"/>
    <mergeCell ref="A10:G10"/>
    <mergeCell ref="A11:G11"/>
    <mergeCell ref="D12:G12"/>
    <mergeCell ref="A16:B16"/>
    <mergeCell ref="C16:G16"/>
    <mergeCell ref="A29:B29"/>
    <mergeCell ref="C29:D29"/>
    <mergeCell ref="E29:G29"/>
    <mergeCell ref="A22:G22"/>
    <mergeCell ref="A23:D23"/>
    <mergeCell ref="E23:G23"/>
    <mergeCell ref="A24:G24"/>
    <mergeCell ref="A25:B25"/>
    <mergeCell ref="C25:D25"/>
    <mergeCell ref="E25:G25"/>
    <mergeCell ref="A26:G26"/>
    <mergeCell ref="A27:B27"/>
    <mergeCell ref="C27:D27"/>
    <mergeCell ref="E27:G27"/>
    <mergeCell ref="A28:B28"/>
    <mergeCell ref="C28:D28"/>
    <mergeCell ref="E28:G28"/>
  </mergeCells>
  <pageMargins left="0.7" right="0.7" top="0.75" bottom="0.75" header="0.3" footer="0.3"/>
  <pageSetup paperSize="9" scale="9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26EB9-96A6-4311-8AA7-9A84A691042B}">
  <dimension ref="A1:M132"/>
  <sheetViews>
    <sheetView view="pageBreakPreview" zoomScaleNormal="90" zoomScaleSheetLayoutView="100" workbookViewId="0">
      <selection activeCellId="31" sqref="A115:XFD1048576 G109:XFD114 A109:E114 A104:XFD108 G98:XFD103 A98:E103 A94:XFD97 G86:XFD93 A86:E93 A82:XFD85 G71:XFD81 A71:E81 G60:XFD70 A60:E70 A56:XFD59 G47:XFD55 A47:E55 G35:XFD46 A35:E46 A31:XFD34 G30:XFD30 A30:E30 G29:XFD29 A29:E29 G28:XFD28 A28:E28 G26:XFD27 A26:E27 A22:XFD25 G16:XFD21 A16:E21 A1:XFD15"/>
    </sheetView>
  </sheetViews>
  <sheetFormatPr defaultRowHeight="12.75"/>
  <cols>
    <col min="1" max="2" width="3.7109375" style="31" customWidth="1"/>
    <col min="3" max="3" width="50.140625" style="31" customWidth="1"/>
    <col min="4" max="4" width="9.140625" style="31"/>
    <col min="5" max="5" width="14.140625" style="31" customWidth="1"/>
    <col min="6" max="6" width="12.5703125" style="31" customWidth="1"/>
    <col min="7" max="7" width="12.42578125" style="31" customWidth="1"/>
    <col min="8" max="8" width="15.85546875" style="41" customWidth="1"/>
    <col min="9" max="256" width="9.140625" style="31"/>
    <col min="257" max="258" width="3.7109375" style="31" customWidth="1"/>
    <col min="259" max="259" width="50.140625" style="31" customWidth="1"/>
    <col min="260" max="260" width="9.140625" style="31"/>
    <col min="261" max="261" width="14.140625" style="31" customWidth="1"/>
    <col min="262" max="262" width="12.5703125" style="31" customWidth="1"/>
    <col min="263" max="263" width="12.42578125" style="31" customWidth="1"/>
    <col min="264" max="264" width="15.85546875" style="31" customWidth="1"/>
    <col min="265" max="512" width="9.140625" style="31"/>
    <col min="513" max="514" width="3.7109375" style="31" customWidth="1"/>
    <col min="515" max="515" width="50.140625" style="31" customWidth="1"/>
    <col min="516" max="516" width="9.140625" style="31"/>
    <col min="517" max="517" width="14.140625" style="31" customWidth="1"/>
    <col min="518" max="518" width="12.5703125" style="31" customWidth="1"/>
    <col min="519" max="519" width="12.42578125" style="31" customWidth="1"/>
    <col min="520" max="520" width="15.85546875" style="31" customWidth="1"/>
    <col min="521" max="768" width="9.140625" style="31"/>
    <col min="769" max="770" width="3.7109375" style="31" customWidth="1"/>
    <col min="771" max="771" width="50.140625" style="31" customWidth="1"/>
    <col min="772" max="772" width="9.140625" style="31"/>
    <col min="773" max="773" width="14.140625" style="31" customWidth="1"/>
    <col min="774" max="774" width="12.5703125" style="31" customWidth="1"/>
    <col min="775" max="775" width="12.42578125" style="31" customWidth="1"/>
    <col min="776" max="776" width="15.85546875" style="31" customWidth="1"/>
    <col min="777" max="1024" width="9.140625" style="31"/>
    <col min="1025" max="1026" width="3.7109375" style="31" customWidth="1"/>
    <col min="1027" max="1027" width="50.140625" style="31" customWidth="1"/>
    <col min="1028" max="1028" width="9.140625" style="31"/>
    <col min="1029" max="1029" width="14.140625" style="31" customWidth="1"/>
    <col min="1030" max="1030" width="12.5703125" style="31" customWidth="1"/>
    <col min="1031" max="1031" width="12.42578125" style="31" customWidth="1"/>
    <col min="1032" max="1032" width="15.85546875" style="31" customWidth="1"/>
    <col min="1033" max="1280" width="9.140625" style="31"/>
    <col min="1281" max="1282" width="3.7109375" style="31" customWidth="1"/>
    <col min="1283" max="1283" width="50.140625" style="31" customWidth="1"/>
    <col min="1284" max="1284" width="9.140625" style="31"/>
    <col min="1285" max="1285" width="14.140625" style="31" customWidth="1"/>
    <col min="1286" max="1286" width="12.5703125" style="31" customWidth="1"/>
    <col min="1287" max="1287" width="12.42578125" style="31" customWidth="1"/>
    <col min="1288" max="1288" width="15.85546875" style="31" customWidth="1"/>
    <col min="1289" max="1536" width="9.140625" style="31"/>
    <col min="1537" max="1538" width="3.7109375" style="31" customWidth="1"/>
    <col min="1539" max="1539" width="50.140625" style="31" customWidth="1"/>
    <col min="1540" max="1540" width="9.140625" style="31"/>
    <col min="1541" max="1541" width="14.140625" style="31" customWidth="1"/>
    <col min="1542" max="1542" width="12.5703125" style="31" customWidth="1"/>
    <col min="1543" max="1543" width="12.42578125" style="31" customWidth="1"/>
    <col min="1544" max="1544" width="15.85546875" style="31" customWidth="1"/>
    <col min="1545" max="1792" width="9.140625" style="31"/>
    <col min="1793" max="1794" width="3.7109375" style="31" customWidth="1"/>
    <col min="1795" max="1795" width="50.140625" style="31" customWidth="1"/>
    <col min="1796" max="1796" width="9.140625" style="31"/>
    <col min="1797" max="1797" width="14.140625" style="31" customWidth="1"/>
    <col min="1798" max="1798" width="12.5703125" style="31" customWidth="1"/>
    <col min="1799" max="1799" width="12.42578125" style="31" customWidth="1"/>
    <col min="1800" max="1800" width="15.85546875" style="31" customWidth="1"/>
    <col min="1801" max="2048" width="9.140625" style="31"/>
    <col min="2049" max="2050" width="3.7109375" style="31" customWidth="1"/>
    <col min="2051" max="2051" width="50.140625" style="31" customWidth="1"/>
    <col min="2052" max="2052" width="9.140625" style="31"/>
    <col min="2053" max="2053" width="14.140625" style="31" customWidth="1"/>
    <col min="2054" max="2054" width="12.5703125" style="31" customWidth="1"/>
    <col min="2055" max="2055" width="12.42578125" style="31" customWidth="1"/>
    <col min="2056" max="2056" width="15.85546875" style="31" customWidth="1"/>
    <col min="2057" max="2304" width="9.140625" style="31"/>
    <col min="2305" max="2306" width="3.7109375" style="31" customWidth="1"/>
    <col min="2307" max="2307" width="50.140625" style="31" customWidth="1"/>
    <col min="2308" max="2308" width="9.140625" style="31"/>
    <col min="2309" max="2309" width="14.140625" style="31" customWidth="1"/>
    <col min="2310" max="2310" width="12.5703125" style="31" customWidth="1"/>
    <col min="2311" max="2311" width="12.42578125" style="31" customWidth="1"/>
    <col min="2312" max="2312" width="15.85546875" style="31" customWidth="1"/>
    <col min="2313" max="2560" width="9.140625" style="31"/>
    <col min="2561" max="2562" width="3.7109375" style="31" customWidth="1"/>
    <col min="2563" max="2563" width="50.140625" style="31" customWidth="1"/>
    <col min="2564" max="2564" width="9.140625" style="31"/>
    <col min="2565" max="2565" width="14.140625" style="31" customWidth="1"/>
    <col min="2566" max="2566" width="12.5703125" style="31" customWidth="1"/>
    <col min="2567" max="2567" width="12.42578125" style="31" customWidth="1"/>
    <col min="2568" max="2568" width="15.85546875" style="31" customWidth="1"/>
    <col min="2569" max="2816" width="9.140625" style="31"/>
    <col min="2817" max="2818" width="3.7109375" style="31" customWidth="1"/>
    <col min="2819" max="2819" width="50.140625" style="31" customWidth="1"/>
    <col min="2820" max="2820" width="9.140625" style="31"/>
    <col min="2821" max="2821" width="14.140625" style="31" customWidth="1"/>
    <col min="2822" max="2822" width="12.5703125" style="31" customWidth="1"/>
    <col min="2823" max="2823" width="12.42578125" style="31" customWidth="1"/>
    <col min="2824" max="2824" width="15.85546875" style="31" customWidth="1"/>
    <col min="2825" max="3072" width="9.140625" style="31"/>
    <col min="3073" max="3074" width="3.7109375" style="31" customWidth="1"/>
    <col min="3075" max="3075" width="50.140625" style="31" customWidth="1"/>
    <col min="3076" max="3076" width="9.140625" style="31"/>
    <col min="3077" max="3077" width="14.140625" style="31" customWidth="1"/>
    <col min="3078" max="3078" width="12.5703125" style="31" customWidth="1"/>
    <col min="3079" max="3079" width="12.42578125" style="31" customWidth="1"/>
    <col min="3080" max="3080" width="15.85546875" style="31" customWidth="1"/>
    <col min="3081" max="3328" width="9.140625" style="31"/>
    <col min="3329" max="3330" width="3.7109375" style="31" customWidth="1"/>
    <col min="3331" max="3331" width="50.140625" style="31" customWidth="1"/>
    <col min="3332" max="3332" width="9.140625" style="31"/>
    <col min="3333" max="3333" width="14.140625" style="31" customWidth="1"/>
    <col min="3334" max="3334" width="12.5703125" style="31" customWidth="1"/>
    <col min="3335" max="3335" width="12.42578125" style="31" customWidth="1"/>
    <col min="3336" max="3336" width="15.85546875" style="31" customWidth="1"/>
    <col min="3337" max="3584" width="9.140625" style="31"/>
    <col min="3585" max="3586" width="3.7109375" style="31" customWidth="1"/>
    <col min="3587" max="3587" width="50.140625" style="31" customWidth="1"/>
    <col min="3588" max="3588" width="9.140625" style="31"/>
    <col min="3589" max="3589" width="14.140625" style="31" customWidth="1"/>
    <col min="3590" max="3590" width="12.5703125" style="31" customWidth="1"/>
    <col min="3591" max="3591" width="12.42578125" style="31" customWidth="1"/>
    <col min="3592" max="3592" width="15.85546875" style="31" customWidth="1"/>
    <col min="3593" max="3840" width="9.140625" style="31"/>
    <col min="3841" max="3842" width="3.7109375" style="31" customWidth="1"/>
    <col min="3843" max="3843" width="50.140625" style="31" customWidth="1"/>
    <col min="3844" max="3844" width="9.140625" style="31"/>
    <col min="3845" max="3845" width="14.140625" style="31" customWidth="1"/>
    <col min="3846" max="3846" width="12.5703125" style="31" customWidth="1"/>
    <col min="3847" max="3847" width="12.42578125" style="31" customWidth="1"/>
    <col min="3848" max="3848" width="15.85546875" style="31" customWidth="1"/>
    <col min="3849" max="4096" width="9.140625" style="31"/>
    <col min="4097" max="4098" width="3.7109375" style="31" customWidth="1"/>
    <col min="4099" max="4099" width="50.140625" style="31" customWidth="1"/>
    <col min="4100" max="4100" width="9.140625" style="31"/>
    <col min="4101" max="4101" width="14.140625" style="31" customWidth="1"/>
    <col min="4102" max="4102" width="12.5703125" style="31" customWidth="1"/>
    <col min="4103" max="4103" width="12.42578125" style="31" customWidth="1"/>
    <col min="4104" max="4104" width="15.85546875" style="31" customWidth="1"/>
    <col min="4105" max="4352" width="9.140625" style="31"/>
    <col min="4353" max="4354" width="3.7109375" style="31" customWidth="1"/>
    <col min="4355" max="4355" width="50.140625" style="31" customWidth="1"/>
    <col min="4356" max="4356" width="9.140625" style="31"/>
    <col min="4357" max="4357" width="14.140625" style="31" customWidth="1"/>
    <col min="4358" max="4358" width="12.5703125" style="31" customWidth="1"/>
    <col min="4359" max="4359" width="12.42578125" style="31" customWidth="1"/>
    <col min="4360" max="4360" width="15.85546875" style="31" customWidth="1"/>
    <col min="4361" max="4608" width="9.140625" style="31"/>
    <col min="4609" max="4610" width="3.7109375" style="31" customWidth="1"/>
    <col min="4611" max="4611" width="50.140625" style="31" customWidth="1"/>
    <col min="4612" max="4612" width="9.140625" style="31"/>
    <col min="4613" max="4613" width="14.140625" style="31" customWidth="1"/>
    <col min="4614" max="4614" width="12.5703125" style="31" customWidth="1"/>
    <col min="4615" max="4615" width="12.42578125" style="31" customWidth="1"/>
    <col min="4616" max="4616" width="15.85546875" style="31" customWidth="1"/>
    <col min="4617" max="4864" width="9.140625" style="31"/>
    <col min="4865" max="4866" width="3.7109375" style="31" customWidth="1"/>
    <col min="4867" max="4867" width="50.140625" style="31" customWidth="1"/>
    <col min="4868" max="4868" width="9.140625" style="31"/>
    <col min="4869" max="4869" width="14.140625" style="31" customWidth="1"/>
    <col min="4870" max="4870" width="12.5703125" style="31" customWidth="1"/>
    <col min="4871" max="4871" width="12.42578125" style="31" customWidth="1"/>
    <col min="4872" max="4872" width="15.85546875" style="31" customWidth="1"/>
    <col min="4873" max="5120" width="9.140625" style="31"/>
    <col min="5121" max="5122" width="3.7109375" style="31" customWidth="1"/>
    <col min="5123" max="5123" width="50.140625" style="31" customWidth="1"/>
    <col min="5124" max="5124" width="9.140625" style="31"/>
    <col min="5125" max="5125" width="14.140625" style="31" customWidth="1"/>
    <col min="5126" max="5126" width="12.5703125" style="31" customWidth="1"/>
    <col min="5127" max="5127" width="12.42578125" style="31" customWidth="1"/>
    <col min="5128" max="5128" width="15.85546875" style="31" customWidth="1"/>
    <col min="5129" max="5376" width="9.140625" style="31"/>
    <col min="5377" max="5378" width="3.7109375" style="31" customWidth="1"/>
    <col min="5379" max="5379" width="50.140625" style="31" customWidth="1"/>
    <col min="5380" max="5380" width="9.140625" style="31"/>
    <col min="5381" max="5381" width="14.140625" style="31" customWidth="1"/>
    <col min="5382" max="5382" width="12.5703125" style="31" customWidth="1"/>
    <col min="5383" max="5383" width="12.42578125" style="31" customWidth="1"/>
    <col min="5384" max="5384" width="15.85546875" style="31" customWidth="1"/>
    <col min="5385" max="5632" width="9.140625" style="31"/>
    <col min="5633" max="5634" width="3.7109375" style="31" customWidth="1"/>
    <col min="5635" max="5635" width="50.140625" style="31" customWidth="1"/>
    <col min="5636" max="5636" width="9.140625" style="31"/>
    <col min="5637" max="5637" width="14.140625" style="31" customWidth="1"/>
    <col min="5638" max="5638" width="12.5703125" style="31" customWidth="1"/>
    <col min="5639" max="5639" width="12.42578125" style="31" customWidth="1"/>
    <col min="5640" max="5640" width="15.85546875" style="31" customWidth="1"/>
    <col min="5641" max="5888" width="9.140625" style="31"/>
    <col min="5889" max="5890" width="3.7109375" style="31" customWidth="1"/>
    <col min="5891" max="5891" width="50.140625" style="31" customWidth="1"/>
    <col min="5892" max="5892" width="9.140625" style="31"/>
    <col min="5893" max="5893" width="14.140625" style="31" customWidth="1"/>
    <col min="5894" max="5894" width="12.5703125" style="31" customWidth="1"/>
    <col min="5895" max="5895" width="12.42578125" style="31" customWidth="1"/>
    <col min="5896" max="5896" width="15.85546875" style="31" customWidth="1"/>
    <col min="5897" max="6144" width="9.140625" style="31"/>
    <col min="6145" max="6146" width="3.7109375" style="31" customWidth="1"/>
    <col min="6147" max="6147" width="50.140625" style="31" customWidth="1"/>
    <col min="6148" max="6148" width="9.140625" style="31"/>
    <col min="6149" max="6149" width="14.140625" style="31" customWidth="1"/>
    <col min="6150" max="6150" width="12.5703125" style="31" customWidth="1"/>
    <col min="6151" max="6151" width="12.42578125" style="31" customWidth="1"/>
    <col min="6152" max="6152" width="15.85546875" style="31" customWidth="1"/>
    <col min="6153" max="6400" width="9.140625" style="31"/>
    <col min="6401" max="6402" width="3.7109375" style="31" customWidth="1"/>
    <col min="6403" max="6403" width="50.140625" style="31" customWidth="1"/>
    <col min="6404" max="6404" width="9.140625" style="31"/>
    <col min="6405" max="6405" width="14.140625" style="31" customWidth="1"/>
    <col min="6406" max="6406" width="12.5703125" style="31" customWidth="1"/>
    <col min="6407" max="6407" width="12.42578125" style="31" customWidth="1"/>
    <col min="6408" max="6408" width="15.85546875" style="31" customWidth="1"/>
    <col min="6409" max="6656" width="9.140625" style="31"/>
    <col min="6657" max="6658" width="3.7109375" style="31" customWidth="1"/>
    <col min="6659" max="6659" width="50.140625" style="31" customWidth="1"/>
    <col min="6660" max="6660" width="9.140625" style="31"/>
    <col min="6661" max="6661" width="14.140625" style="31" customWidth="1"/>
    <col min="6662" max="6662" width="12.5703125" style="31" customWidth="1"/>
    <col min="6663" max="6663" width="12.42578125" style="31" customWidth="1"/>
    <col min="6664" max="6664" width="15.85546875" style="31" customWidth="1"/>
    <col min="6665" max="6912" width="9.140625" style="31"/>
    <col min="6913" max="6914" width="3.7109375" style="31" customWidth="1"/>
    <col min="6915" max="6915" width="50.140625" style="31" customWidth="1"/>
    <col min="6916" max="6916" width="9.140625" style="31"/>
    <col min="6917" max="6917" width="14.140625" style="31" customWidth="1"/>
    <col min="6918" max="6918" width="12.5703125" style="31" customWidth="1"/>
    <col min="6919" max="6919" width="12.42578125" style="31" customWidth="1"/>
    <col min="6920" max="6920" width="15.85546875" style="31" customWidth="1"/>
    <col min="6921" max="7168" width="9.140625" style="31"/>
    <col min="7169" max="7170" width="3.7109375" style="31" customWidth="1"/>
    <col min="7171" max="7171" width="50.140625" style="31" customWidth="1"/>
    <col min="7172" max="7172" width="9.140625" style="31"/>
    <col min="7173" max="7173" width="14.140625" style="31" customWidth="1"/>
    <col min="7174" max="7174" width="12.5703125" style="31" customWidth="1"/>
    <col min="7175" max="7175" width="12.42578125" style="31" customWidth="1"/>
    <col min="7176" max="7176" width="15.85546875" style="31" customWidth="1"/>
    <col min="7177" max="7424" width="9.140625" style="31"/>
    <col min="7425" max="7426" width="3.7109375" style="31" customWidth="1"/>
    <col min="7427" max="7427" width="50.140625" style="31" customWidth="1"/>
    <col min="7428" max="7428" width="9.140625" style="31"/>
    <col min="7429" max="7429" width="14.140625" style="31" customWidth="1"/>
    <col min="7430" max="7430" width="12.5703125" style="31" customWidth="1"/>
    <col min="7431" max="7431" width="12.42578125" style="31" customWidth="1"/>
    <col min="7432" max="7432" width="15.85546875" style="31" customWidth="1"/>
    <col min="7433" max="7680" width="9.140625" style="31"/>
    <col min="7681" max="7682" width="3.7109375" style="31" customWidth="1"/>
    <col min="7683" max="7683" width="50.140625" style="31" customWidth="1"/>
    <col min="7684" max="7684" width="9.140625" style="31"/>
    <col min="7685" max="7685" width="14.140625" style="31" customWidth="1"/>
    <col min="7686" max="7686" width="12.5703125" style="31" customWidth="1"/>
    <col min="7687" max="7687" width="12.42578125" style="31" customWidth="1"/>
    <col min="7688" max="7688" width="15.85546875" style="31" customWidth="1"/>
    <col min="7689" max="7936" width="9.140625" style="31"/>
    <col min="7937" max="7938" width="3.7109375" style="31" customWidth="1"/>
    <col min="7939" max="7939" width="50.140625" style="31" customWidth="1"/>
    <col min="7940" max="7940" width="9.140625" style="31"/>
    <col min="7941" max="7941" width="14.140625" style="31" customWidth="1"/>
    <col min="7942" max="7942" width="12.5703125" style="31" customWidth="1"/>
    <col min="7943" max="7943" width="12.42578125" style="31" customWidth="1"/>
    <col min="7944" max="7944" width="15.85546875" style="31" customWidth="1"/>
    <col min="7945" max="8192" width="9.140625" style="31"/>
    <col min="8193" max="8194" width="3.7109375" style="31" customWidth="1"/>
    <col min="8195" max="8195" width="50.140625" style="31" customWidth="1"/>
    <col min="8196" max="8196" width="9.140625" style="31"/>
    <col min="8197" max="8197" width="14.140625" style="31" customWidth="1"/>
    <col min="8198" max="8198" width="12.5703125" style="31" customWidth="1"/>
    <col min="8199" max="8199" width="12.42578125" style="31" customWidth="1"/>
    <col min="8200" max="8200" width="15.85546875" style="31" customWidth="1"/>
    <col min="8201" max="8448" width="9.140625" style="31"/>
    <col min="8449" max="8450" width="3.7109375" style="31" customWidth="1"/>
    <col min="8451" max="8451" width="50.140625" style="31" customWidth="1"/>
    <col min="8452" max="8452" width="9.140625" style="31"/>
    <col min="8453" max="8453" width="14.140625" style="31" customWidth="1"/>
    <col min="8454" max="8454" width="12.5703125" style="31" customWidth="1"/>
    <col min="8455" max="8455" width="12.42578125" style="31" customWidth="1"/>
    <col min="8456" max="8456" width="15.85546875" style="31" customWidth="1"/>
    <col min="8457" max="8704" width="9.140625" style="31"/>
    <col min="8705" max="8706" width="3.7109375" style="31" customWidth="1"/>
    <col min="8707" max="8707" width="50.140625" style="31" customWidth="1"/>
    <col min="8708" max="8708" width="9.140625" style="31"/>
    <col min="8709" max="8709" width="14.140625" style="31" customWidth="1"/>
    <col min="8710" max="8710" width="12.5703125" style="31" customWidth="1"/>
    <col min="8711" max="8711" width="12.42578125" style="31" customWidth="1"/>
    <col min="8712" max="8712" width="15.85546875" style="31" customWidth="1"/>
    <col min="8713" max="8960" width="9.140625" style="31"/>
    <col min="8961" max="8962" width="3.7109375" style="31" customWidth="1"/>
    <col min="8963" max="8963" width="50.140625" style="31" customWidth="1"/>
    <col min="8964" max="8964" width="9.140625" style="31"/>
    <col min="8965" max="8965" width="14.140625" style="31" customWidth="1"/>
    <col min="8966" max="8966" width="12.5703125" style="31" customWidth="1"/>
    <col min="8967" max="8967" width="12.42578125" style="31" customWidth="1"/>
    <col min="8968" max="8968" width="15.85546875" style="31" customWidth="1"/>
    <col min="8969" max="9216" width="9.140625" style="31"/>
    <col min="9217" max="9218" width="3.7109375" style="31" customWidth="1"/>
    <col min="9219" max="9219" width="50.140625" style="31" customWidth="1"/>
    <col min="9220" max="9220" width="9.140625" style="31"/>
    <col min="9221" max="9221" width="14.140625" style="31" customWidth="1"/>
    <col min="9222" max="9222" width="12.5703125" style="31" customWidth="1"/>
    <col min="9223" max="9223" width="12.42578125" style="31" customWidth="1"/>
    <col min="9224" max="9224" width="15.85546875" style="31" customWidth="1"/>
    <col min="9225" max="9472" width="9.140625" style="31"/>
    <col min="9473" max="9474" width="3.7109375" style="31" customWidth="1"/>
    <col min="9475" max="9475" width="50.140625" style="31" customWidth="1"/>
    <col min="9476" max="9476" width="9.140625" style="31"/>
    <col min="9477" max="9477" width="14.140625" style="31" customWidth="1"/>
    <col min="9478" max="9478" width="12.5703125" style="31" customWidth="1"/>
    <col min="9479" max="9479" width="12.42578125" style="31" customWidth="1"/>
    <col min="9480" max="9480" width="15.85546875" style="31" customWidth="1"/>
    <col min="9481" max="9728" width="9.140625" style="31"/>
    <col min="9729" max="9730" width="3.7109375" style="31" customWidth="1"/>
    <col min="9731" max="9731" width="50.140625" style="31" customWidth="1"/>
    <col min="9732" max="9732" width="9.140625" style="31"/>
    <col min="9733" max="9733" width="14.140625" style="31" customWidth="1"/>
    <col min="9734" max="9734" width="12.5703125" style="31" customWidth="1"/>
    <col min="9735" max="9735" width="12.42578125" style="31" customWidth="1"/>
    <col min="9736" max="9736" width="15.85546875" style="31" customWidth="1"/>
    <col min="9737" max="9984" width="9.140625" style="31"/>
    <col min="9985" max="9986" width="3.7109375" style="31" customWidth="1"/>
    <col min="9987" max="9987" width="50.140625" style="31" customWidth="1"/>
    <col min="9988" max="9988" width="9.140625" style="31"/>
    <col min="9989" max="9989" width="14.140625" style="31" customWidth="1"/>
    <col min="9990" max="9990" width="12.5703125" style="31" customWidth="1"/>
    <col min="9991" max="9991" width="12.42578125" style="31" customWidth="1"/>
    <col min="9992" max="9992" width="15.85546875" style="31" customWidth="1"/>
    <col min="9993" max="10240" width="9.140625" style="31"/>
    <col min="10241" max="10242" width="3.7109375" style="31" customWidth="1"/>
    <col min="10243" max="10243" width="50.140625" style="31" customWidth="1"/>
    <col min="10244" max="10244" width="9.140625" style="31"/>
    <col min="10245" max="10245" width="14.140625" style="31" customWidth="1"/>
    <col min="10246" max="10246" width="12.5703125" style="31" customWidth="1"/>
    <col min="10247" max="10247" width="12.42578125" style="31" customWidth="1"/>
    <col min="10248" max="10248" width="15.85546875" style="31" customWidth="1"/>
    <col min="10249" max="10496" width="9.140625" style="31"/>
    <col min="10497" max="10498" width="3.7109375" style="31" customWidth="1"/>
    <col min="10499" max="10499" width="50.140625" style="31" customWidth="1"/>
    <col min="10500" max="10500" width="9.140625" style="31"/>
    <col min="10501" max="10501" width="14.140625" style="31" customWidth="1"/>
    <col min="10502" max="10502" width="12.5703125" style="31" customWidth="1"/>
    <col min="10503" max="10503" width="12.42578125" style="31" customWidth="1"/>
    <col min="10504" max="10504" width="15.85546875" style="31" customWidth="1"/>
    <col min="10505" max="10752" width="9.140625" style="31"/>
    <col min="10753" max="10754" width="3.7109375" style="31" customWidth="1"/>
    <col min="10755" max="10755" width="50.140625" style="31" customWidth="1"/>
    <col min="10756" max="10756" width="9.140625" style="31"/>
    <col min="10757" max="10757" width="14.140625" style="31" customWidth="1"/>
    <col min="10758" max="10758" width="12.5703125" style="31" customWidth="1"/>
    <col min="10759" max="10759" width="12.42578125" style="31" customWidth="1"/>
    <col min="10760" max="10760" width="15.85546875" style="31" customWidth="1"/>
    <col min="10761" max="11008" width="9.140625" style="31"/>
    <col min="11009" max="11010" width="3.7109375" style="31" customWidth="1"/>
    <col min="11011" max="11011" width="50.140625" style="31" customWidth="1"/>
    <col min="11012" max="11012" width="9.140625" style="31"/>
    <col min="11013" max="11013" width="14.140625" style="31" customWidth="1"/>
    <col min="11014" max="11014" width="12.5703125" style="31" customWidth="1"/>
    <col min="11015" max="11015" width="12.42578125" style="31" customWidth="1"/>
    <col min="11016" max="11016" width="15.85546875" style="31" customWidth="1"/>
    <col min="11017" max="11264" width="9.140625" style="31"/>
    <col min="11265" max="11266" width="3.7109375" style="31" customWidth="1"/>
    <col min="11267" max="11267" width="50.140625" style="31" customWidth="1"/>
    <col min="11268" max="11268" width="9.140625" style="31"/>
    <col min="11269" max="11269" width="14.140625" style="31" customWidth="1"/>
    <col min="11270" max="11270" width="12.5703125" style="31" customWidth="1"/>
    <col min="11271" max="11271" width="12.42578125" style="31" customWidth="1"/>
    <col min="11272" max="11272" width="15.85546875" style="31" customWidth="1"/>
    <col min="11273" max="11520" width="9.140625" style="31"/>
    <col min="11521" max="11522" width="3.7109375" style="31" customWidth="1"/>
    <col min="11523" max="11523" width="50.140625" style="31" customWidth="1"/>
    <col min="11524" max="11524" width="9.140625" style="31"/>
    <col min="11525" max="11525" width="14.140625" style="31" customWidth="1"/>
    <col min="11526" max="11526" width="12.5703125" style="31" customWidth="1"/>
    <col min="11527" max="11527" width="12.42578125" style="31" customWidth="1"/>
    <col min="11528" max="11528" width="15.85546875" style="31" customWidth="1"/>
    <col min="11529" max="11776" width="9.140625" style="31"/>
    <col min="11777" max="11778" width="3.7109375" style="31" customWidth="1"/>
    <col min="11779" max="11779" width="50.140625" style="31" customWidth="1"/>
    <col min="11780" max="11780" width="9.140625" style="31"/>
    <col min="11781" max="11781" width="14.140625" style="31" customWidth="1"/>
    <col min="11782" max="11782" width="12.5703125" style="31" customWidth="1"/>
    <col min="11783" max="11783" width="12.42578125" style="31" customWidth="1"/>
    <col min="11784" max="11784" width="15.85546875" style="31" customWidth="1"/>
    <col min="11785" max="12032" width="9.140625" style="31"/>
    <col min="12033" max="12034" width="3.7109375" style="31" customWidth="1"/>
    <col min="12035" max="12035" width="50.140625" style="31" customWidth="1"/>
    <col min="12036" max="12036" width="9.140625" style="31"/>
    <col min="12037" max="12037" width="14.140625" style="31" customWidth="1"/>
    <col min="12038" max="12038" width="12.5703125" style="31" customWidth="1"/>
    <col min="12039" max="12039" width="12.42578125" style="31" customWidth="1"/>
    <col min="12040" max="12040" width="15.85546875" style="31" customWidth="1"/>
    <col min="12041" max="12288" width="9.140625" style="31"/>
    <col min="12289" max="12290" width="3.7109375" style="31" customWidth="1"/>
    <col min="12291" max="12291" width="50.140625" style="31" customWidth="1"/>
    <col min="12292" max="12292" width="9.140625" style="31"/>
    <col min="12293" max="12293" width="14.140625" style="31" customWidth="1"/>
    <col min="12294" max="12294" width="12.5703125" style="31" customWidth="1"/>
    <col min="12295" max="12295" width="12.42578125" style="31" customWidth="1"/>
    <col min="12296" max="12296" width="15.85546875" style="31" customWidth="1"/>
    <col min="12297" max="12544" width="9.140625" style="31"/>
    <col min="12545" max="12546" width="3.7109375" style="31" customWidth="1"/>
    <col min="12547" max="12547" width="50.140625" style="31" customWidth="1"/>
    <col min="12548" max="12548" width="9.140625" style="31"/>
    <col min="12549" max="12549" width="14.140625" style="31" customWidth="1"/>
    <col min="12550" max="12550" width="12.5703125" style="31" customWidth="1"/>
    <col min="12551" max="12551" width="12.42578125" style="31" customWidth="1"/>
    <col min="12552" max="12552" width="15.85546875" style="31" customWidth="1"/>
    <col min="12553" max="12800" width="9.140625" style="31"/>
    <col min="12801" max="12802" width="3.7109375" style="31" customWidth="1"/>
    <col min="12803" max="12803" width="50.140625" style="31" customWidth="1"/>
    <col min="12804" max="12804" width="9.140625" style="31"/>
    <col min="12805" max="12805" width="14.140625" style="31" customWidth="1"/>
    <col min="12806" max="12806" width="12.5703125" style="31" customWidth="1"/>
    <col min="12807" max="12807" width="12.42578125" style="31" customWidth="1"/>
    <col min="12808" max="12808" width="15.85546875" style="31" customWidth="1"/>
    <col min="12809" max="13056" width="9.140625" style="31"/>
    <col min="13057" max="13058" width="3.7109375" style="31" customWidth="1"/>
    <col min="13059" max="13059" width="50.140625" style="31" customWidth="1"/>
    <col min="13060" max="13060" width="9.140625" style="31"/>
    <col min="13061" max="13061" width="14.140625" style="31" customWidth="1"/>
    <col min="13062" max="13062" width="12.5703125" style="31" customWidth="1"/>
    <col min="13063" max="13063" width="12.42578125" style="31" customWidth="1"/>
    <col min="13064" max="13064" width="15.85546875" style="31" customWidth="1"/>
    <col min="13065" max="13312" width="9.140625" style="31"/>
    <col min="13313" max="13314" width="3.7109375" style="31" customWidth="1"/>
    <col min="13315" max="13315" width="50.140625" style="31" customWidth="1"/>
    <col min="13316" max="13316" width="9.140625" style="31"/>
    <col min="13317" max="13317" width="14.140625" style="31" customWidth="1"/>
    <col min="13318" max="13318" width="12.5703125" style="31" customWidth="1"/>
    <col min="13319" max="13319" width="12.42578125" style="31" customWidth="1"/>
    <col min="13320" max="13320" width="15.85546875" style="31" customWidth="1"/>
    <col min="13321" max="13568" width="9.140625" style="31"/>
    <col min="13569" max="13570" width="3.7109375" style="31" customWidth="1"/>
    <col min="13571" max="13571" width="50.140625" style="31" customWidth="1"/>
    <col min="13572" max="13572" width="9.140625" style="31"/>
    <col min="13573" max="13573" width="14.140625" style="31" customWidth="1"/>
    <col min="13574" max="13574" width="12.5703125" style="31" customWidth="1"/>
    <col min="13575" max="13575" width="12.42578125" style="31" customWidth="1"/>
    <col min="13576" max="13576" width="15.85546875" style="31" customWidth="1"/>
    <col min="13577" max="13824" width="9.140625" style="31"/>
    <col min="13825" max="13826" width="3.7109375" style="31" customWidth="1"/>
    <col min="13827" max="13827" width="50.140625" style="31" customWidth="1"/>
    <col min="13828" max="13828" width="9.140625" style="31"/>
    <col min="13829" max="13829" width="14.140625" style="31" customWidth="1"/>
    <col min="13830" max="13830" width="12.5703125" style="31" customWidth="1"/>
    <col min="13831" max="13831" width="12.42578125" style="31" customWidth="1"/>
    <col min="13832" max="13832" width="15.85546875" style="31" customWidth="1"/>
    <col min="13833" max="14080" width="9.140625" style="31"/>
    <col min="14081" max="14082" width="3.7109375" style="31" customWidth="1"/>
    <col min="14083" max="14083" width="50.140625" style="31" customWidth="1"/>
    <col min="14084" max="14084" width="9.140625" style="31"/>
    <col min="14085" max="14085" width="14.140625" style="31" customWidth="1"/>
    <col min="14086" max="14086" width="12.5703125" style="31" customWidth="1"/>
    <col min="14087" max="14087" width="12.42578125" style="31" customWidth="1"/>
    <col min="14088" max="14088" width="15.85546875" style="31" customWidth="1"/>
    <col min="14089" max="14336" width="9.140625" style="31"/>
    <col min="14337" max="14338" width="3.7109375" style="31" customWidth="1"/>
    <col min="14339" max="14339" width="50.140625" style="31" customWidth="1"/>
    <col min="14340" max="14340" width="9.140625" style="31"/>
    <col min="14341" max="14341" width="14.140625" style="31" customWidth="1"/>
    <col min="14342" max="14342" width="12.5703125" style="31" customWidth="1"/>
    <col min="14343" max="14343" width="12.42578125" style="31" customWidth="1"/>
    <col min="14344" max="14344" width="15.85546875" style="31" customWidth="1"/>
    <col min="14345" max="14592" width="9.140625" style="31"/>
    <col min="14593" max="14594" width="3.7109375" style="31" customWidth="1"/>
    <col min="14595" max="14595" width="50.140625" style="31" customWidth="1"/>
    <col min="14596" max="14596" width="9.140625" style="31"/>
    <col min="14597" max="14597" width="14.140625" style="31" customWidth="1"/>
    <col min="14598" max="14598" width="12.5703125" style="31" customWidth="1"/>
    <col min="14599" max="14599" width="12.42578125" style="31" customWidth="1"/>
    <col min="14600" max="14600" width="15.85546875" style="31" customWidth="1"/>
    <col min="14601" max="14848" width="9.140625" style="31"/>
    <col min="14849" max="14850" width="3.7109375" style="31" customWidth="1"/>
    <col min="14851" max="14851" width="50.140625" style="31" customWidth="1"/>
    <col min="14852" max="14852" width="9.140625" style="31"/>
    <col min="14853" max="14853" width="14.140625" style="31" customWidth="1"/>
    <col min="14854" max="14854" width="12.5703125" style="31" customWidth="1"/>
    <col min="14855" max="14855" width="12.42578125" style="31" customWidth="1"/>
    <col min="14856" max="14856" width="15.85546875" style="31" customWidth="1"/>
    <col min="14857" max="15104" width="9.140625" style="31"/>
    <col min="15105" max="15106" width="3.7109375" style="31" customWidth="1"/>
    <col min="15107" max="15107" width="50.140625" style="31" customWidth="1"/>
    <col min="15108" max="15108" width="9.140625" style="31"/>
    <col min="15109" max="15109" width="14.140625" style="31" customWidth="1"/>
    <col min="15110" max="15110" width="12.5703125" style="31" customWidth="1"/>
    <col min="15111" max="15111" width="12.42578125" style="31" customWidth="1"/>
    <col min="15112" max="15112" width="15.85546875" style="31" customWidth="1"/>
    <col min="15113" max="15360" width="9.140625" style="31"/>
    <col min="15361" max="15362" width="3.7109375" style="31" customWidth="1"/>
    <col min="15363" max="15363" width="50.140625" style="31" customWidth="1"/>
    <col min="15364" max="15364" width="9.140625" style="31"/>
    <col min="15365" max="15365" width="14.140625" style="31" customWidth="1"/>
    <col min="15366" max="15366" width="12.5703125" style="31" customWidth="1"/>
    <col min="15367" max="15367" width="12.42578125" style="31" customWidth="1"/>
    <col min="15368" max="15368" width="15.85546875" style="31" customWidth="1"/>
    <col min="15369" max="15616" width="9.140625" style="31"/>
    <col min="15617" max="15618" width="3.7109375" style="31" customWidth="1"/>
    <col min="15619" max="15619" width="50.140625" style="31" customWidth="1"/>
    <col min="15620" max="15620" width="9.140625" style="31"/>
    <col min="15621" max="15621" width="14.140625" style="31" customWidth="1"/>
    <col min="15622" max="15622" width="12.5703125" style="31" customWidth="1"/>
    <col min="15623" max="15623" width="12.42578125" style="31" customWidth="1"/>
    <col min="15624" max="15624" width="15.85546875" style="31" customWidth="1"/>
    <col min="15625" max="15872" width="9.140625" style="31"/>
    <col min="15873" max="15874" width="3.7109375" style="31" customWidth="1"/>
    <col min="15875" max="15875" width="50.140625" style="31" customWidth="1"/>
    <col min="15876" max="15876" width="9.140625" style="31"/>
    <col min="15877" max="15877" width="14.140625" style="31" customWidth="1"/>
    <col min="15878" max="15878" width="12.5703125" style="31" customWidth="1"/>
    <col min="15879" max="15879" width="12.42578125" style="31" customWidth="1"/>
    <col min="15880" max="15880" width="15.85546875" style="31" customWidth="1"/>
    <col min="15881" max="16128" width="9.140625" style="31"/>
    <col min="16129" max="16130" width="3.7109375" style="31" customWidth="1"/>
    <col min="16131" max="16131" width="50.140625" style="31" customWidth="1"/>
    <col min="16132" max="16132" width="9.140625" style="31"/>
    <col min="16133" max="16133" width="14.140625" style="31" customWidth="1"/>
    <col min="16134" max="16134" width="12.5703125" style="31" customWidth="1"/>
    <col min="16135" max="16135" width="12.42578125" style="31" customWidth="1"/>
    <col min="16136" max="16136" width="15.85546875" style="31" customWidth="1"/>
    <col min="16137" max="16384" width="9.140625" style="31"/>
  </cols>
  <sheetData>
    <row r="1" spans="1:13" ht="21" customHeight="1" thickBot="1">
      <c r="A1" s="152"/>
      <c r="B1" s="153"/>
      <c r="C1" s="158" t="s">
        <v>69</v>
      </c>
      <c r="D1" s="159"/>
      <c r="E1" s="159"/>
      <c r="F1" s="160"/>
      <c r="G1" s="161"/>
    </row>
    <row r="2" spans="1:13" ht="12.75" customHeight="1">
      <c r="A2" s="154"/>
      <c r="B2" s="155"/>
      <c r="C2" s="162"/>
      <c r="D2" s="175" t="s">
        <v>492</v>
      </c>
      <c r="E2" s="175"/>
      <c r="F2" s="176"/>
      <c r="G2" s="177"/>
    </row>
    <row r="3" spans="1:13" ht="12.75" customHeight="1">
      <c r="A3" s="154"/>
      <c r="B3" s="155"/>
      <c r="C3" s="163"/>
      <c r="D3" s="178"/>
      <c r="E3" s="178"/>
      <c r="F3" s="179"/>
      <c r="G3" s="180"/>
    </row>
    <row r="4" spans="1:13" ht="12.75" customHeight="1">
      <c r="A4" s="154"/>
      <c r="B4" s="155"/>
      <c r="C4" s="163"/>
      <c r="D4" s="178" t="s">
        <v>59</v>
      </c>
      <c r="E4" s="178"/>
      <c r="F4" s="179"/>
      <c r="G4" s="180"/>
    </row>
    <row r="5" spans="1:13" ht="12.75" customHeight="1">
      <c r="A5" s="154"/>
      <c r="B5" s="155"/>
      <c r="C5" s="163"/>
      <c r="D5" s="178"/>
      <c r="E5" s="178"/>
      <c r="F5" s="179"/>
      <c r="G5" s="180"/>
    </row>
    <row r="6" spans="1:13" ht="13.5" customHeight="1">
      <c r="A6" s="154"/>
      <c r="B6" s="155"/>
      <c r="C6" s="163"/>
      <c r="D6" s="178"/>
      <c r="E6" s="178"/>
      <c r="F6" s="179"/>
      <c r="G6" s="180"/>
    </row>
    <row r="7" spans="1:13" ht="26.25" customHeight="1" thickBot="1">
      <c r="A7" s="156"/>
      <c r="B7" s="157"/>
      <c r="C7" s="164"/>
      <c r="D7" s="181"/>
      <c r="E7" s="181"/>
      <c r="F7" s="182"/>
      <c r="G7" s="183"/>
    </row>
    <row r="8" spans="1:13">
      <c r="A8" s="143"/>
      <c r="B8" s="143"/>
      <c r="C8" s="143"/>
      <c r="D8" s="143"/>
      <c r="E8" s="143"/>
      <c r="F8" s="143"/>
      <c r="G8" s="143"/>
    </row>
    <row r="9" spans="1:13" ht="18.75" customHeight="1">
      <c r="A9" s="143" t="s">
        <v>68</v>
      </c>
      <c r="B9" s="143"/>
      <c r="C9" s="143"/>
      <c r="D9" s="143"/>
      <c r="E9" s="143"/>
      <c r="F9" s="143"/>
      <c r="G9" s="143"/>
    </row>
    <row r="10" spans="1:13" ht="13.5" thickBot="1">
      <c r="A10" s="174"/>
      <c r="B10" s="174"/>
      <c r="C10" s="174"/>
      <c r="D10" s="174"/>
      <c r="E10" s="174"/>
      <c r="F10" s="174"/>
      <c r="G10" s="174"/>
    </row>
    <row r="11" spans="1:13" ht="19.5" customHeight="1">
      <c r="A11" s="1"/>
      <c r="B11" s="2"/>
      <c r="C11" s="3"/>
      <c r="D11" s="145" t="s">
        <v>1</v>
      </c>
      <c r="E11" s="145"/>
      <c r="F11" s="145"/>
      <c r="G11" s="146"/>
    </row>
    <row r="12" spans="1:13" ht="22.5">
      <c r="A12" s="4" t="s">
        <v>2</v>
      </c>
      <c r="B12" s="5" t="s">
        <v>2</v>
      </c>
      <c r="C12" s="5" t="s">
        <v>3</v>
      </c>
      <c r="D12" s="5" t="s">
        <v>4</v>
      </c>
      <c r="E12" s="6" t="s">
        <v>5</v>
      </c>
      <c r="F12" s="6" t="s">
        <v>6</v>
      </c>
      <c r="G12" s="7" t="s">
        <v>7</v>
      </c>
    </row>
    <row r="13" spans="1:13" ht="13.5" thickBot="1">
      <c r="A13" s="8" t="s">
        <v>8</v>
      </c>
      <c r="B13" s="9" t="s">
        <v>9</v>
      </c>
      <c r="C13" s="9" t="s">
        <v>10</v>
      </c>
      <c r="D13" s="9" t="s">
        <v>11</v>
      </c>
      <c r="E13" s="10" t="s">
        <v>12</v>
      </c>
      <c r="F13" s="10" t="s">
        <v>13</v>
      </c>
      <c r="G13" s="11" t="s">
        <v>13</v>
      </c>
    </row>
    <row r="14" spans="1:13" ht="13.5" thickBot="1">
      <c r="A14" s="12"/>
      <c r="B14" s="13"/>
      <c r="C14" s="14"/>
      <c r="D14" s="15"/>
      <c r="E14" s="64"/>
      <c r="F14" s="65"/>
      <c r="G14" s="65"/>
    </row>
    <row r="15" spans="1:13" ht="13.5" thickBot="1">
      <c r="A15" s="147" t="s">
        <v>15</v>
      </c>
      <c r="B15" s="148"/>
      <c r="C15" s="149" t="s">
        <v>16</v>
      </c>
      <c r="D15" s="149"/>
      <c r="E15" s="149"/>
      <c r="F15" s="150"/>
      <c r="G15" s="151"/>
    </row>
    <row r="16" spans="1:13" s="41" customFormat="1" ht="92.25" customHeight="1">
      <c r="A16" s="16" t="s">
        <v>52</v>
      </c>
      <c r="B16" s="17"/>
      <c r="C16" s="18" t="s">
        <v>493</v>
      </c>
      <c r="D16" s="19"/>
      <c r="E16" s="60"/>
      <c r="F16" s="43"/>
      <c r="G16" s="60"/>
      <c r="I16" s="31"/>
      <c r="J16" s="31"/>
      <c r="K16" s="31"/>
      <c r="L16" s="31"/>
      <c r="M16" s="31"/>
    </row>
    <row r="17" spans="1:13" s="41" customFormat="1">
      <c r="A17" s="20"/>
      <c r="B17" s="21"/>
      <c r="C17" s="22"/>
      <c r="D17" s="23" t="s">
        <v>60</v>
      </c>
      <c r="E17" s="56">
        <v>1</v>
      </c>
      <c r="F17" s="45"/>
      <c r="G17" s="58">
        <f>F17*E17</f>
        <v>0</v>
      </c>
      <c r="I17" s="31"/>
      <c r="J17" s="31"/>
      <c r="K17" s="31"/>
      <c r="L17" s="31"/>
      <c r="M17" s="31"/>
    </row>
    <row r="18" spans="1:13" s="41" customFormat="1" ht="29.25" customHeight="1">
      <c r="A18" s="16">
        <v>2</v>
      </c>
      <c r="B18" s="17"/>
      <c r="C18" s="18" t="s">
        <v>494</v>
      </c>
      <c r="D18" s="19"/>
      <c r="E18" s="60"/>
      <c r="F18" s="43"/>
      <c r="G18" s="60"/>
      <c r="I18" s="31"/>
      <c r="J18" s="31"/>
      <c r="K18" s="31"/>
      <c r="L18" s="31"/>
      <c r="M18" s="31"/>
    </row>
    <row r="19" spans="1:13" s="41" customFormat="1">
      <c r="A19" s="20"/>
      <c r="B19" s="21"/>
      <c r="C19" s="22"/>
      <c r="D19" s="23" t="s">
        <v>60</v>
      </c>
      <c r="E19" s="56">
        <v>1</v>
      </c>
      <c r="F19" s="45"/>
      <c r="G19" s="58">
        <f>F19*E19</f>
        <v>0</v>
      </c>
      <c r="I19" s="31"/>
      <c r="J19" s="31"/>
      <c r="K19" s="31"/>
      <c r="L19" s="31"/>
      <c r="M19" s="31"/>
    </row>
    <row r="20" spans="1:13" s="41" customFormat="1" ht="29.25" customHeight="1">
      <c r="A20" s="16">
        <v>3</v>
      </c>
      <c r="B20" s="17"/>
      <c r="C20" s="18" t="s">
        <v>495</v>
      </c>
      <c r="D20" s="19"/>
      <c r="E20" s="60"/>
      <c r="F20" s="43"/>
      <c r="G20" s="60"/>
      <c r="I20" s="31"/>
      <c r="J20" s="31"/>
      <c r="K20" s="31"/>
      <c r="L20" s="31"/>
      <c r="M20" s="31"/>
    </row>
    <row r="21" spans="1:13" s="41" customFormat="1">
      <c r="A21" s="20"/>
      <c r="B21" s="21"/>
      <c r="C21" s="22"/>
      <c r="D21" s="23" t="s">
        <v>19</v>
      </c>
      <c r="E21" s="56">
        <v>1</v>
      </c>
      <c r="F21" s="45"/>
      <c r="G21" s="58">
        <f>F21*E21</f>
        <v>0</v>
      </c>
      <c r="I21" s="31"/>
      <c r="J21" s="31"/>
      <c r="K21" s="31"/>
      <c r="L21" s="31"/>
      <c r="M21" s="31"/>
    </row>
    <row r="22" spans="1:13" ht="13.5" thickBot="1">
      <c r="A22" s="194"/>
      <c r="B22" s="194"/>
      <c r="C22" s="194"/>
      <c r="D22" s="194"/>
      <c r="E22" s="194"/>
      <c r="F22" s="194"/>
      <c r="G22" s="194"/>
    </row>
    <row r="23" spans="1:13" ht="12.75" customHeight="1" thickBot="1">
      <c r="A23" s="138" t="s">
        <v>15</v>
      </c>
      <c r="B23" s="139"/>
      <c r="C23" s="195" t="s">
        <v>61</v>
      </c>
      <c r="D23" s="196"/>
      <c r="E23" s="196"/>
      <c r="F23" s="197"/>
      <c r="G23" s="66">
        <f>SUM(G17:G21)</f>
        <v>0</v>
      </c>
    </row>
    <row r="24" spans="1:13" ht="13.5" thickBot="1">
      <c r="A24" s="188"/>
      <c r="B24" s="188"/>
      <c r="C24" s="188"/>
      <c r="D24" s="188"/>
      <c r="E24" s="188"/>
      <c r="F24" s="188"/>
      <c r="G24" s="188"/>
    </row>
    <row r="25" spans="1:13">
      <c r="A25" s="198" t="s">
        <v>21</v>
      </c>
      <c r="B25" s="199"/>
      <c r="C25" s="200" t="s">
        <v>63</v>
      </c>
      <c r="D25" s="200"/>
      <c r="E25" s="200"/>
      <c r="F25" s="201"/>
      <c r="G25" s="202"/>
    </row>
    <row r="26" spans="1:13" ht="273.75" customHeight="1">
      <c r="A26" s="25" t="s">
        <v>52</v>
      </c>
      <c r="B26" s="26"/>
      <c r="C26" s="27" t="s">
        <v>496</v>
      </c>
      <c r="D26" s="28"/>
      <c r="E26" s="72"/>
      <c r="F26" s="46"/>
      <c r="G26" s="72"/>
    </row>
    <row r="27" spans="1:13" ht="313.5" customHeight="1">
      <c r="A27" s="25"/>
      <c r="B27" s="26"/>
      <c r="C27" s="97" t="s">
        <v>497</v>
      </c>
      <c r="D27" s="28"/>
      <c r="E27" s="72"/>
      <c r="F27" s="46"/>
      <c r="G27" s="72"/>
    </row>
    <row r="28" spans="1:13">
      <c r="A28" s="20"/>
      <c r="B28" s="24"/>
      <c r="C28" s="22"/>
      <c r="D28" s="23" t="s">
        <v>19</v>
      </c>
      <c r="E28" s="56">
        <v>1</v>
      </c>
      <c r="F28" s="44"/>
      <c r="G28" s="58">
        <f>F28*E28</f>
        <v>0</v>
      </c>
    </row>
    <row r="29" spans="1:13" ht="29.25" customHeight="1">
      <c r="A29" s="16" t="s">
        <v>54</v>
      </c>
      <c r="B29" s="29"/>
      <c r="C29" s="98" t="s">
        <v>498</v>
      </c>
      <c r="D29" s="30"/>
      <c r="E29" s="60"/>
      <c r="F29" s="43"/>
      <c r="G29" s="60"/>
    </row>
    <row r="30" spans="1:13">
      <c r="A30" s="20"/>
      <c r="B30" s="24"/>
      <c r="C30" s="22"/>
      <c r="D30" s="23" t="s">
        <v>19</v>
      </c>
      <c r="E30" s="56">
        <v>1</v>
      </c>
      <c r="F30" s="44"/>
      <c r="G30" s="58">
        <f>F30*E30</f>
        <v>0</v>
      </c>
    </row>
    <row r="31" spans="1:13" s="41" customFormat="1" ht="13.5" thickBot="1">
      <c r="A31" s="184"/>
      <c r="B31" s="184"/>
      <c r="C31" s="184"/>
      <c r="D31" s="184"/>
      <c r="E31" s="184"/>
      <c r="F31" s="184"/>
      <c r="G31" s="184"/>
      <c r="I31" s="31"/>
      <c r="J31" s="31"/>
      <c r="K31" s="31"/>
      <c r="L31" s="31"/>
      <c r="M31" s="31"/>
    </row>
    <row r="32" spans="1:13" s="41" customFormat="1" ht="13.5" thickBot="1">
      <c r="A32" s="138" t="s">
        <v>21</v>
      </c>
      <c r="B32" s="139"/>
      <c r="C32" s="185" t="s">
        <v>499</v>
      </c>
      <c r="D32" s="186"/>
      <c r="E32" s="186"/>
      <c r="F32" s="187"/>
      <c r="G32" s="66">
        <f>SUM(G28:G30)</f>
        <v>0</v>
      </c>
      <c r="I32" s="31"/>
      <c r="J32" s="31"/>
      <c r="K32" s="31"/>
      <c r="L32" s="31"/>
      <c r="M32" s="31"/>
    </row>
    <row r="33" spans="1:13" s="41" customFormat="1" ht="13.5" thickBot="1">
      <c r="A33" s="188"/>
      <c r="B33" s="188"/>
      <c r="C33" s="188"/>
      <c r="D33" s="188"/>
      <c r="E33" s="188"/>
      <c r="F33" s="188"/>
      <c r="G33" s="188"/>
      <c r="I33" s="31"/>
      <c r="J33" s="31"/>
      <c r="K33" s="31"/>
      <c r="L33" s="31"/>
      <c r="M33" s="31"/>
    </row>
    <row r="34" spans="1:13" s="41" customFormat="1" ht="13.5" thickBot="1">
      <c r="A34" s="189" t="s">
        <v>22</v>
      </c>
      <c r="B34" s="190"/>
      <c r="C34" s="191" t="s">
        <v>500</v>
      </c>
      <c r="D34" s="191"/>
      <c r="E34" s="191"/>
      <c r="F34" s="192"/>
      <c r="G34" s="193"/>
      <c r="I34" s="31"/>
      <c r="J34" s="31"/>
      <c r="K34" s="31"/>
      <c r="L34" s="31"/>
      <c r="M34" s="31"/>
    </row>
    <row r="35" spans="1:13" s="41" customFormat="1" ht="80.25" customHeight="1">
      <c r="A35" s="38" t="s">
        <v>52</v>
      </c>
      <c r="B35" s="39"/>
      <c r="C35" s="40" t="s">
        <v>501</v>
      </c>
      <c r="D35" s="70"/>
      <c r="E35" s="71"/>
      <c r="F35" s="47"/>
      <c r="G35" s="71"/>
      <c r="I35" s="31"/>
      <c r="J35" s="31"/>
      <c r="K35" s="31"/>
      <c r="L35" s="31"/>
      <c r="M35" s="31"/>
    </row>
    <row r="36" spans="1:13" s="41" customFormat="1" ht="39.75" customHeight="1">
      <c r="A36" s="38">
        <v>2</v>
      </c>
      <c r="B36" s="39"/>
      <c r="C36" s="40" t="s">
        <v>502</v>
      </c>
      <c r="D36" s="70"/>
      <c r="E36" s="71"/>
      <c r="F36" s="47"/>
      <c r="G36" s="71"/>
      <c r="I36" s="31"/>
      <c r="J36" s="31"/>
      <c r="K36" s="31"/>
      <c r="L36" s="31"/>
      <c r="M36" s="31"/>
    </row>
    <row r="37" spans="1:13" s="41" customFormat="1">
      <c r="A37" s="36"/>
      <c r="B37" s="37"/>
      <c r="C37" s="35"/>
      <c r="D37" s="34" t="s">
        <v>19</v>
      </c>
      <c r="E37" s="58">
        <v>1</v>
      </c>
      <c r="F37" s="48"/>
      <c r="G37" s="58">
        <f>F37*E37</f>
        <v>0</v>
      </c>
      <c r="I37" s="31"/>
      <c r="J37" s="31"/>
      <c r="K37" s="31"/>
      <c r="L37" s="31"/>
      <c r="M37" s="31"/>
    </row>
    <row r="38" spans="1:13" s="41" customFormat="1" ht="39.75" customHeight="1">
      <c r="A38" s="32">
        <v>3</v>
      </c>
      <c r="B38" s="33"/>
      <c r="C38" s="42" t="s">
        <v>503</v>
      </c>
      <c r="D38" s="34"/>
      <c r="E38" s="58"/>
      <c r="F38" s="45"/>
      <c r="G38" s="58"/>
      <c r="I38" s="31"/>
      <c r="J38" s="31"/>
      <c r="K38" s="31"/>
      <c r="L38" s="31"/>
      <c r="M38" s="31"/>
    </row>
    <row r="39" spans="1:13" s="41" customFormat="1">
      <c r="A39" s="36"/>
      <c r="B39" s="37"/>
      <c r="C39" s="35"/>
      <c r="D39" s="34" t="s">
        <v>19</v>
      </c>
      <c r="E39" s="58">
        <v>3</v>
      </c>
      <c r="F39" s="48"/>
      <c r="G39" s="58">
        <f t="shared" ref="G39" si="0">F39*E39</f>
        <v>0</v>
      </c>
      <c r="I39" s="31"/>
      <c r="J39" s="31"/>
      <c r="K39" s="31"/>
      <c r="L39" s="31"/>
      <c r="M39" s="31"/>
    </row>
    <row r="40" spans="1:13" s="41" customFormat="1" ht="39.75" customHeight="1">
      <c r="A40" s="32">
        <v>4</v>
      </c>
      <c r="B40" s="33"/>
      <c r="C40" s="42" t="s">
        <v>504</v>
      </c>
      <c r="D40" s="34"/>
      <c r="E40" s="58"/>
      <c r="F40" s="45"/>
      <c r="G40" s="58"/>
      <c r="I40" s="31"/>
      <c r="J40" s="31"/>
      <c r="K40" s="31"/>
      <c r="L40" s="31"/>
      <c r="M40" s="31"/>
    </row>
    <row r="41" spans="1:13" s="41" customFormat="1">
      <c r="A41" s="36"/>
      <c r="B41" s="37"/>
      <c r="C41" s="35"/>
      <c r="D41" s="34" t="s">
        <v>19</v>
      </c>
      <c r="E41" s="58">
        <v>1</v>
      </c>
      <c r="F41" s="48"/>
      <c r="G41" s="58">
        <f t="shared" ref="G41" si="1">F41*E41</f>
        <v>0</v>
      </c>
      <c r="I41" s="31"/>
      <c r="J41" s="31"/>
      <c r="K41" s="31"/>
      <c r="L41" s="31"/>
      <c r="M41" s="31"/>
    </row>
    <row r="42" spans="1:13" s="41" customFormat="1" ht="39.75" customHeight="1">
      <c r="A42" s="32">
        <v>5</v>
      </c>
      <c r="B42" s="33"/>
      <c r="C42" s="42" t="s">
        <v>505</v>
      </c>
      <c r="D42" s="34"/>
      <c r="E42" s="58"/>
      <c r="F42" s="45"/>
      <c r="G42" s="58"/>
      <c r="I42" s="31"/>
      <c r="J42" s="31"/>
      <c r="K42" s="31"/>
      <c r="L42" s="31"/>
      <c r="M42" s="31"/>
    </row>
    <row r="43" spans="1:13" s="41" customFormat="1">
      <c r="A43" s="36"/>
      <c r="B43" s="37"/>
      <c r="C43" s="35"/>
      <c r="D43" s="34" t="s">
        <v>19</v>
      </c>
      <c r="E43" s="58">
        <v>1</v>
      </c>
      <c r="F43" s="48"/>
      <c r="G43" s="58">
        <f t="shared" ref="G43" si="2">F43*E43</f>
        <v>0</v>
      </c>
      <c r="I43" s="31"/>
      <c r="J43" s="31"/>
      <c r="K43" s="31"/>
      <c r="L43" s="31"/>
      <c r="M43" s="31"/>
    </row>
    <row r="44" spans="1:13" s="41" customFormat="1" ht="51" customHeight="1">
      <c r="A44" s="32">
        <v>6</v>
      </c>
      <c r="B44" s="33"/>
      <c r="C44" s="42" t="s">
        <v>506</v>
      </c>
      <c r="D44" s="34"/>
      <c r="E44" s="58"/>
      <c r="F44" s="45"/>
      <c r="G44" s="58"/>
      <c r="I44" s="31"/>
      <c r="J44" s="31"/>
      <c r="K44" s="31"/>
      <c r="L44" s="31"/>
      <c r="M44" s="31"/>
    </row>
    <row r="45" spans="1:13" s="41" customFormat="1">
      <c r="A45" s="36"/>
      <c r="B45" s="37"/>
      <c r="C45" s="35"/>
      <c r="D45" s="34" t="s">
        <v>19</v>
      </c>
      <c r="E45" s="58">
        <v>1</v>
      </c>
      <c r="F45" s="48"/>
      <c r="G45" s="58">
        <f t="shared" ref="G45" si="3">F45*E45</f>
        <v>0</v>
      </c>
      <c r="I45" s="31"/>
      <c r="J45" s="31"/>
      <c r="K45" s="31"/>
      <c r="L45" s="31"/>
      <c r="M45" s="31"/>
    </row>
    <row r="46" spans="1:13" s="41" customFormat="1" ht="39.75" customHeight="1">
      <c r="A46" s="32">
        <v>7</v>
      </c>
      <c r="B46" s="33"/>
      <c r="C46" s="42" t="s">
        <v>507</v>
      </c>
      <c r="D46" s="34"/>
      <c r="E46" s="58"/>
      <c r="F46" s="45"/>
      <c r="G46" s="58"/>
      <c r="I46" s="31"/>
      <c r="J46" s="31"/>
      <c r="K46" s="31"/>
      <c r="L46" s="31"/>
      <c r="M46" s="31"/>
    </row>
    <row r="47" spans="1:13" s="41" customFormat="1">
      <c r="A47" s="36"/>
      <c r="B47" s="37"/>
      <c r="C47" s="35"/>
      <c r="D47" s="34" t="s">
        <v>19</v>
      </c>
      <c r="E47" s="58">
        <v>1</v>
      </c>
      <c r="F47" s="48"/>
      <c r="G47" s="58">
        <f t="shared" ref="G47" si="4">F47*E47</f>
        <v>0</v>
      </c>
      <c r="I47" s="31"/>
      <c r="J47" s="31"/>
      <c r="K47" s="31"/>
      <c r="L47" s="31"/>
      <c r="M47" s="31"/>
    </row>
    <row r="48" spans="1:13" s="41" customFormat="1" ht="49.5" customHeight="1">
      <c r="A48" s="32">
        <v>8</v>
      </c>
      <c r="B48" s="33"/>
      <c r="C48" s="42" t="s">
        <v>508</v>
      </c>
      <c r="D48" s="34"/>
      <c r="E48" s="58"/>
      <c r="F48" s="45"/>
      <c r="G48" s="58"/>
      <c r="I48" s="31"/>
      <c r="J48" s="31"/>
      <c r="K48" s="31"/>
      <c r="L48" s="31"/>
      <c r="M48" s="31"/>
    </row>
    <row r="49" spans="1:13" s="41" customFormat="1">
      <c r="A49" s="36"/>
      <c r="B49" s="37"/>
      <c r="C49" s="35"/>
      <c r="D49" s="34" t="s">
        <v>19</v>
      </c>
      <c r="E49" s="58">
        <v>1</v>
      </c>
      <c r="F49" s="48"/>
      <c r="G49" s="58">
        <f t="shared" ref="G49" si="5">F49*E49</f>
        <v>0</v>
      </c>
      <c r="I49" s="31"/>
      <c r="J49" s="31"/>
      <c r="K49" s="31"/>
      <c r="L49" s="31"/>
      <c r="M49" s="31"/>
    </row>
    <row r="50" spans="1:13" s="41" customFormat="1" ht="39.75" customHeight="1">
      <c r="A50" s="32">
        <v>9</v>
      </c>
      <c r="B50" s="33"/>
      <c r="C50" s="42" t="s">
        <v>509</v>
      </c>
      <c r="D50" s="34"/>
      <c r="E50" s="58"/>
      <c r="F50" s="45"/>
      <c r="G50" s="58"/>
      <c r="I50" s="31"/>
      <c r="J50" s="31"/>
      <c r="K50" s="31"/>
      <c r="L50" s="31"/>
      <c r="M50" s="31"/>
    </row>
    <row r="51" spans="1:13" s="41" customFormat="1">
      <c r="A51" s="36"/>
      <c r="B51" s="37"/>
      <c r="C51" s="35"/>
      <c r="D51" s="34" t="s">
        <v>19</v>
      </c>
      <c r="E51" s="58">
        <v>2</v>
      </c>
      <c r="F51" s="48"/>
      <c r="G51" s="58">
        <f t="shared" ref="G51" si="6">F51*E51</f>
        <v>0</v>
      </c>
      <c r="I51" s="31"/>
      <c r="J51" s="31"/>
      <c r="K51" s="31"/>
      <c r="L51" s="31"/>
      <c r="M51" s="31"/>
    </row>
    <row r="52" spans="1:13" s="41" customFormat="1" ht="39.75" customHeight="1">
      <c r="A52" s="32">
        <v>10</v>
      </c>
      <c r="B52" s="33"/>
      <c r="C52" s="42" t="s">
        <v>510</v>
      </c>
      <c r="D52" s="34"/>
      <c r="E52" s="58"/>
      <c r="F52" s="45"/>
      <c r="G52" s="58"/>
      <c r="I52" s="31"/>
      <c r="J52" s="31"/>
      <c r="K52" s="31"/>
      <c r="L52" s="31"/>
      <c r="M52" s="31"/>
    </row>
    <row r="53" spans="1:13" s="41" customFormat="1">
      <c r="A53" s="36"/>
      <c r="B53" s="37"/>
      <c r="C53" s="35"/>
      <c r="D53" s="34" t="s">
        <v>19</v>
      </c>
      <c r="E53" s="58">
        <v>4</v>
      </c>
      <c r="F53" s="48"/>
      <c r="G53" s="58">
        <f t="shared" ref="G53" si="7">F53*E53</f>
        <v>0</v>
      </c>
      <c r="I53" s="31"/>
      <c r="J53" s="31"/>
      <c r="K53" s="31"/>
      <c r="L53" s="31"/>
      <c r="M53" s="31"/>
    </row>
    <row r="54" spans="1:13" s="41" customFormat="1" ht="39.75" customHeight="1">
      <c r="A54" s="32">
        <v>11</v>
      </c>
      <c r="B54" s="33"/>
      <c r="C54" s="42" t="s">
        <v>511</v>
      </c>
      <c r="D54" s="34"/>
      <c r="E54" s="58"/>
      <c r="F54" s="45"/>
      <c r="G54" s="58"/>
      <c r="I54" s="31"/>
      <c r="J54" s="31"/>
      <c r="K54" s="31"/>
      <c r="L54" s="31"/>
      <c r="M54" s="31"/>
    </row>
    <row r="55" spans="1:13" s="41" customFormat="1">
      <c r="A55" s="36"/>
      <c r="B55" s="37"/>
      <c r="C55" s="35"/>
      <c r="D55" s="34" t="s">
        <v>534</v>
      </c>
      <c r="E55" s="58">
        <v>1</v>
      </c>
      <c r="F55" s="48"/>
      <c r="G55" s="58">
        <f t="shared" ref="G55" si="8">F55*E55</f>
        <v>0</v>
      </c>
      <c r="I55" s="31"/>
      <c r="J55" s="31"/>
      <c r="K55" s="31"/>
      <c r="L55" s="31"/>
      <c r="M55" s="31"/>
    </row>
    <row r="56" spans="1:13" s="41" customFormat="1" ht="13.5" thickBot="1">
      <c r="A56" s="207"/>
      <c r="B56" s="208"/>
      <c r="C56" s="208"/>
      <c r="D56" s="208"/>
      <c r="E56" s="208"/>
      <c r="F56" s="208"/>
      <c r="G56" s="209"/>
      <c r="I56" s="31"/>
      <c r="J56" s="31"/>
      <c r="K56" s="31"/>
      <c r="L56" s="31"/>
      <c r="M56" s="31"/>
    </row>
    <row r="57" spans="1:13" s="41" customFormat="1" ht="13.5" thickBot="1">
      <c r="A57" s="138" t="s">
        <v>22</v>
      </c>
      <c r="B57" s="210"/>
      <c r="C57" s="211" t="s">
        <v>512</v>
      </c>
      <c r="D57" s="186"/>
      <c r="E57" s="186"/>
      <c r="F57" s="187"/>
      <c r="G57" s="66">
        <f>SUM(G37:G55)</f>
        <v>0</v>
      </c>
      <c r="I57" s="31"/>
      <c r="J57" s="31"/>
      <c r="K57" s="31"/>
      <c r="L57" s="31"/>
      <c r="M57" s="31"/>
    </row>
    <row r="58" spans="1:13" s="41" customFormat="1" ht="13.5" thickBot="1">
      <c r="A58" s="99"/>
      <c r="B58" s="99"/>
      <c r="C58" s="99"/>
      <c r="D58" s="99"/>
      <c r="E58" s="99"/>
      <c r="F58" s="99"/>
      <c r="G58" s="99"/>
      <c r="I58" s="31"/>
      <c r="J58" s="31"/>
      <c r="K58" s="31"/>
      <c r="L58" s="31"/>
      <c r="M58" s="31"/>
    </row>
    <row r="59" spans="1:13" s="41" customFormat="1" ht="13.5" thickBot="1">
      <c r="A59" s="189" t="s">
        <v>23</v>
      </c>
      <c r="B59" s="190"/>
      <c r="C59" s="191" t="s">
        <v>513</v>
      </c>
      <c r="D59" s="191"/>
      <c r="E59" s="191"/>
      <c r="F59" s="192"/>
      <c r="G59" s="193"/>
      <c r="I59" s="31"/>
      <c r="J59" s="31"/>
      <c r="K59" s="31"/>
      <c r="L59" s="31"/>
      <c r="M59" s="31"/>
    </row>
    <row r="60" spans="1:13" s="41" customFormat="1" ht="54" customHeight="1">
      <c r="A60" s="88" t="s">
        <v>52</v>
      </c>
      <c r="B60" s="89"/>
      <c r="C60" s="90" t="s">
        <v>514</v>
      </c>
      <c r="D60" s="91"/>
      <c r="E60" s="92"/>
      <c r="F60" s="49"/>
      <c r="G60" s="92"/>
      <c r="I60" s="31"/>
      <c r="J60" s="31"/>
      <c r="K60" s="31"/>
      <c r="L60" s="31"/>
      <c r="M60" s="31"/>
    </row>
    <row r="61" spans="1:13" s="41" customFormat="1">
      <c r="A61" s="36"/>
      <c r="B61" s="37"/>
      <c r="C61" s="93"/>
      <c r="D61" s="34" t="s">
        <v>19</v>
      </c>
      <c r="E61" s="58">
        <v>1</v>
      </c>
      <c r="F61" s="45"/>
      <c r="G61" s="58">
        <f>F61*E61</f>
        <v>0</v>
      </c>
      <c r="I61" s="31"/>
      <c r="J61" s="31"/>
      <c r="K61" s="31"/>
      <c r="L61" s="31"/>
      <c r="M61" s="31"/>
    </row>
    <row r="62" spans="1:13" s="41" customFormat="1" ht="45" customHeight="1">
      <c r="A62" s="36" t="s">
        <v>54</v>
      </c>
      <c r="B62" s="37"/>
      <c r="C62" s="42" t="s">
        <v>515</v>
      </c>
      <c r="D62" s="34"/>
      <c r="E62" s="58"/>
      <c r="F62" s="45"/>
      <c r="G62" s="58"/>
      <c r="I62" s="31"/>
      <c r="J62" s="31"/>
      <c r="K62" s="31"/>
      <c r="L62" s="31"/>
      <c r="M62" s="31"/>
    </row>
    <row r="63" spans="1:13" s="41" customFormat="1">
      <c r="A63" s="36"/>
      <c r="B63" s="37"/>
      <c r="C63" s="93"/>
      <c r="D63" s="34" t="s">
        <v>19</v>
      </c>
      <c r="E63" s="58">
        <v>2</v>
      </c>
      <c r="F63" s="45"/>
      <c r="G63" s="58">
        <f>F63*E63</f>
        <v>0</v>
      </c>
      <c r="I63" s="31"/>
      <c r="J63" s="31"/>
      <c r="K63" s="31"/>
      <c r="L63" s="31"/>
      <c r="M63" s="31"/>
    </row>
    <row r="64" spans="1:13" s="41" customFormat="1" ht="38.25">
      <c r="A64" s="36">
        <v>3</v>
      </c>
      <c r="B64" s="37"/>
      <c r="C64" s="42" t="s">
        <v>516</v>
      </c>
      <c r="D64" s="34"/>
      <c r="E64" s="58"/>
      <c r="F64" s="48"/>
      <c r="G64" s="83"/>
      <c r="I64" s="31"/>
      <c r="J64" s="31"/>
      <c r="K64" s="31"/>
      <c r="L64" s="31"/>
      <c r="M64" s="31"/>
    </row>
    <row r="65" spans="1:13" s="41" customFormat="1">
      <c r="A65" s="36"/>
      <c r="B65" s="37"/>
      <c r="C65" s="35"/>
      <c r="D65" s="34" t="s">
        <v>19</v>
      </c>
      <c r="E65" s="58">
        <v>1</v>
      </c>
      <c r="F65" s="48"/>
      <c r="G65" s="58">
        <f>F65*E65</f>
        <v>0</v>
      </c>
      <c r="I65" s="31"/>
      <c r="J65" s="31"/>
      <c r="K65" s="31"/>
      <c r="L65" s="31"/>
      <c r="M65" s="31"/>
    </row>
    <row r="66" spans="1:13" s="41" customFormat="1" ht="51">
      <c r="A66" s="36">
        <v>4</v>
      </c>
      <c r="B66" s="37"/>
      <c r="C66" s="42" t="s">
        <v>517</v>
      </c>
      <c r="D66" s="34"/>
      <c r="E66" s="58"/>
      <c r="F66" s="48"/>
      <c r="G66" s="83"/>
      <c r="I66" s="31"/>
      <c r="J66" s="31"/>
      <c r="K66" s="31"/>
      <c r="L66" s="31"/>
      <c r="M66" s="31"/>
    </row>
    <row r="67" spans="1:13" s="41" customFormat="1">
      <c r="A67" s="36"/>
      <c r="B67" s="37"/>
      <c r="C67" s="35"/>
      <c r="D67" s="34" t="s">
        <v>19</v>
      </c>
      <c r="E67" s="58">
        <v>1</v>
      </c>
      <c r="F67" s="48"/>
      <c r="G67" s="58">
        <f>F67*E67</f>
        <v>0</v>
      </c>
      <c r="I67" s="31"/>
      <c r="J67" s="31"/>
      <c r="K67" s="31"/>
      <c r="L67" s="31"/>
      <c r="M67" s="31"/>
    </row>
    <row r="68" spans="1:13" s="41" customFormat="1" ht="38.25">
      <c r="A68" s="36">
        <v>5</v>
      </c>
      <c r="B68" s="37"/>
      <c r="C68" s="42" t="s">
        <v>518</v>
      </c>
      <c r="D68" s="34"/>
      <c r="E68" s="58"/>
      <c r="F68" s="48"/>
      <c r="G68" s="83"/>
      <c r="I68" s="31"/>
      <c r="J68" s="31"/>
      <c r="K68" s="31"/>
      <c r="L68" s="31"/>
      <c r="M68" s="31"/>
    </row>
    <row r="69" spans="1:13" s="41" customFormat="1">
      <c r="A69" s="36"/>
      <c r="B69" s="37"/>
      <c r="C69" s="35"/>
      <c r="D69" s="34" t="s">
        <v>19</v>
      </c>
      <c r="E69" s="58">
        <v>2</v>
      </c>
      <c r="F69" s="48"/>
      <c r="G69" s="58">
        <f>F69*E69</f>
        <v>0</v>
      </c>
      <c r="I69" s="31"/>
      <c r="J69" s="31"/>
      <c r="K69" s="31"/>
      <c r="L69" s="31"/>
      <c r="M69" s="31"/>
    </row>
    <row r="70" spans="1:13" s="67" customFormat="1" ht="38.25">
      <c r="A70" s="36">
        <v>6</v>
      </c>
      <c r="B70" s="37"/>
      <c r="C70" s="42" t="s">
        <v>519</v>
      </c>
      <c r="D70" s="34"/>
      <c r="E70" s="58"/>
      <c r="F70" s="48"/>
      <c r="G70" s="83"/>
      <c r="I70" s="68"/>
      <c r="J70" s="68"/>
      <c r="K70" s="68"/>
      <c r="L70" s="68"/>
      <c r="M70" s="68"/>
    </row>
    <row r="71" spans="1:13" s="41" customFormat="1">
      <c r="A71" s="36"/>
      <c r="B71" s="37"/>
      <c r="C71" s="35"/>
      <c r="D71" s="34" t="s">
        <v>19</v>
      </c>
      <c r="E71" s="58">
        <v>1</v>
      </c>
      <c r="F71" s="48"/>
      <c r="G71" s="58">
        <f>F71*E71</f>
        <v>0</v>
      </c>
      <c r="I71" s="31"/>
      <c r="J71" s="31"/>
      <c r="K71" s="31"/>
      <c r="L71" s="31"/>
      <c r="M71" s="31"/>
    </row>
    <row r="72" spans="1:13" s="41" customFormat="1" ht="25.5">
      <c r="A72" s="36">
        <v>7</v>
      </c>
      <c r="B72" s="37"/>
      <c r="C72" s="42" t="s">
        <v>520</v>
      </c>
      <c r="D72" s="34"/>
      <c r="E72" s="58"/>
      <c r="F72" s="48"/>
      <c r="G72" s="83"/>
      <c r="I72" s="31"/>
      <c r="J72" s="31"/>
      <c r="K72" s="31"/>
      <c r="L72" s="31"/>
      <c r="M72" s="31"/>
    </row>
    <row r="73" spans="1:13" s="41" customFormat="1">
      <c r="A73" s="36"/>
      <c r="B73" s="37"/>
      <c r="C73" s="35"/>
      <c r="D73" s="34" t="s">
        <v>19</v>
      </c>
      <c r="E73" s="58">
        <v>1</v>
      </c>
      <c r="F73" s="48"/>
      <c r="G73" s="58">
        <f>F73*E73</f>
        <v>0</v>
      </c>
      <c r="I73" s="31"/>
      <c r="J73" s="31"/>
      <c r="K73" s="31"/>
      <c r="L73" s="31"/>
      <c r="M73" s="31"/>
    </row>
    <row r="74" spans="1:13" s="41" customFormat="1">
      <c r="A74" s="36">
        <v>8</v>
      </c>
      <c r="B74" s="37"/>
      <c r="C74" s="42" t="s">
        <v>521</v>
      </c>
      <c r="D74" s="34"/>
      <c r="E74" s="58"/>
      <c r="F74" s="48"/>
      <c r="G74" s="83"/>
      <c r="I74" s="31"/>
      <c r="J74" s="31"/>
      <c r="K74" s="31"/>
      <c r="L74" s="31"/>
      <c r="M74" s="31"/>
    </row>
    <row r="75" spans="1:13" s="41" customFormat="1">
      <c r="A75" s="36"/>
      <c r="B75" s="37"/>
      <c r="C75" s="35"/>
      <c r="D75" s="34" t="s">
        <v>19</v>
      </c>
      <c r="E75" s="58">
        <v>1</v>
      </c>
      <c r="F75" s="48"/>
      <c r="G75" s="58">
        <f>F75*E75</f>
        <v>0</v>
      </c>
      <c r="I75" s="31"/>
      <c r="J75" s="31"/>
      <c r="K75" s="31"/>
      <c r="L75" s="31"/>
      <c r="M75" s="31"/>
    </row>
    <row r="76" spans="1:13" s="41" customFormat="1" ht="25.5">
      <c r="A76" s="36">
        <v>9</v>
      </c>
      <c r="B76" s="37"/>
      <c r="C76" s="42" t="s">
        <v>522</v>
      </c>
      <c r="D76" s="34"/>
      <c r="E76" s="58"/>
      <c r="F76" s="48"/>
      <c r="G76" s="83"/>
      <c r="I76" s="31"/>
      <c r="J76" s="31"/>
      <c r="K76" s="31"/>
      <c r="L76" s="31"/>
      <c r="M76" s="31"/>
    </row>
    <row r="77" spans="1:13" s="41" customFormat="1">
      <c r="A77" s="36"/>
      <c r="B77" s="37"/>
      <c r="C77" s="35"/>
      <c r="D77" s="34" t="s">
        <v>19</v>
      </c>
      <c r="E77" s="58">
        <v>1</v>
      </c>
      <c r="F77" s="48"/>
      <c r="G77" s="58">
        <f>F77*E77</f>
        <v>0</v>
      </c>
      <c r="I77" s="31"/>
      <c r="J77" s="31"/>
      <c r="K77" s="31"/>
      <c r="L77" s="31"/>
      <c r="M77" s="31"/>
    </row>
    <row r="78" spans="1:13" s="41" customFormat="1" ht="25.5">
      <c r="A78" s="36">
        <v>10</v>
      </c>
      <c r="B78" s="37"/>
      <c r="C78" s="42" t="s">
        <v>523</v>
      </c>
      <c r="D78" s="34"/>
      <c r="E78" s="58"/>
      <c r="F78" s="48"/>
      <c r="G78" s="83"/>
      <c r="I78" s="31"/>
      <c r="J78" s="31"/>
      <c r="K78" s="31"/>
      <c r="L78" s="31"/>
      <c r="M78" s="31"/>
    </row>
    <row r="79" spans="1:13" s="41" customFormat="1">
      <c r="A79" s="36"/>
      <c r="B79" s="37"/>
      <c r="C79" s="35"/>
      <c r="D79" s="34" t="s">
        <v>19</v>
      </c>
      <c r="E79" s="58">
        <v>1</v>
      </c>
      <c r="F79" s="48"/>
      <c r="G79" s="58">
        <f>F79*E79</f>
        <v>0</v>
      </c>
      <c r="I79" s="31"/>
      <c r="J79" s="31"/>
      <c r="K79" s="31"/>
      <c r="L79" s="31"/>
      <c r="M79" s="31"/>
    </row>
    <row r="80" spans="1:13" s="41" customFormat="1" ht="38.25">
      <c r="A80" s="36">
        <v>11</v>
      </c>
      <c r="B80" s="37"/>
      <c r="C80" s="42" t="s">
        <v>524</v>
      </c>
      <c r="D80" s="34"/>
      <c r="E80" s="58"/>
      <c r="F80" s="48"/>
      <c r="G80" s="83"/>
      <c r="I80" s="31"/>
      <c r="J80" s="31"/>
      <c r="K80" s="31"/>
      <c r="L80" s="31"/>
      <c r="M80" s="31"/>
    </row>
    <row r="81" spans="1:13" s="41" customFormat="1">
      <c r="A81" s="36"/>
      <c r="B81" s="37"/>
      <c r="C81" s="35"/>
      <c r="D81" s="34" t="s">
        <v>19</v>
      </c>
      <c r="E81" s="58">
        <v>1</v>
      </c>
      <c r="F81" s="48"/>
      <c r="G81" s="58">
        <f>F81*E81</f>
        <v>0</v>
      </c>
      <c r="I81" s="31"/>
      <c r="J81" s="31"/>
      <c r="K81" s="31"/>
      <c r="L81" s="31"/>
      <c r="M81" s="31"/>
    </row>
    <row r="82" spans="1:13" s="41" customFormat="1" ht="13.5" thickBot="1">
      <c r="A82" s="203"/>
      <c r="B82" s="204"/>
      <c r="C82" s="204"/>
      <c r="D82" s="204"/>
      <c r="E82" s="204"/>
      <c r="F82" s="204"/>
      <c r="G82" s="205"/>
      <c r="I82" s="31"/>
      <c r="J82" s="31"/>
      <c r="K82" s="31"/>
      <c r="L82" s="31"/>
      <c r="M82" s="31"/>
    </row>
    <row r="83" spans="1:13" s="41" customFormat="1" ht="13.5" thickBot="1">
      <c r="A83" s="138" t="s">
        <v>23</v>
      </c>
      <c r="B83" s="206"/>
      <c r="C83" s="185" t="s">
        <v>525</v>
      </c>
      <c r="D83" s="186"/>
      <c r="E83" s="186"/>
      <c r="F83" s="187"/>
      <c r="G83" s="66">
        <f>SUM(G61:G81)</f>
        <v>0</v>
      </c>
      <c r="I83" s="31"/>
      <c r="J83" s="31"/>
      <c r="K83" s="31"/>
      <c r="L83" s="31"/>
      <c r="M83" s="31"/>
    </row>
    <row r="84" spans="1:13" s="41" customFormat="1" ht="13.5" thickBot="1">
      <c r="A84" s="188"/>
      <c r="B84" s="188"/>
      <c r="C84" s="188"/>
      <c r="D84" s="188"/>
      <c r="E84" s="188"/>
      <c r="F84" s="188"/>
      <c r="G84" s="188"/>
      <c r="I84" s="31"/>
      <c r="J84" s="31"/>
      <c r="K84" s="31"/>
      <c r="L84" s="31"/>
      <c r="M84" s="31"/>
    </row>
    <row r="85" spans="1:13" s="41" customFormat="1" ht="13.5" thickBot="1">
      <c r="A85" s="189" t="s">
        <v>24</v>
      </c>
      <c r="B85" s="190"/>
      <c r="C85" s="191" t="s">
        <v>526</v>
      </c>
      <c r="D85" s="191"/>
      <c r="E85" s="191"/>
      <c r="F85" s="192"/>
      <c r="G85" s="193"/>
      <c r="I85" s="31"/>
      <c r="J85" s="31"/>
      <c r="K85" s="31"/>
      <c r="L85" s="31"/>
      <c r="M85" s="31"/>
    </row>
    <row r="86" spans="1:13" s="41" customFormat="1" ht="32.25" customHeight="1">
      <c r="A86" s="79" t="s">
        <v>52</v>
      </c>
      <c r="B86" s="80"/>
      <c r="C86" s="18" t="s">
        <v>527</v>
      </c>
      <c r="D86" s="81"/>
      <c r="E86" s="82"/>
      <c r="F86" s="50"/>
      <c r="G86" s="82"/>
      <c r="I86" s="31"/>
      <c r="J86" s="31"/>
      <c r="K86" s="31"/>
      <c r="L86" s="31"/>
      <c r="M86" s="31"/>
    </row>
    <row r="87" spans="1:13" s="41" customFormat="1">
      <c r="A87" s="36"/>
      <c r="B87" s="37"/>
      <c r="C87" s="35"/>
      <c r="D87" s="78" t="s">
        <v>62</v>
      </c>
      <c r="E87" s="83">
        <v>20</v>
      </c>
      <c r="F87" s="48"/>
      <c r="G87" s="58">
        <f>F87*E87</f>
        <v>0</v>
      </c>
      <c r="I87" s="31"/>
      <c r="J87" s="31"/>
      <c r="K87" s="31"/>
      <c r="L87" s="31"/>
      <c r="M87" s="31"/>
    </row>
    <row r="88" spans="1:13" s="41" customFormat="1" ht="54" customHeight="1">
      <c r="A88" s="84" t="s">
        <v>54</v>
      </c>
      <c r="B88" s="85"/>
      <c r="C88" s="18" t="s">
        <v>528</v>
      </c>
      <c r="D88" s="86"/>
      <c r="E88" s="87"/>
      <c r="F88" s="51"/>
      <c r="G88" s="87"/>
      <c r="I88" s="31"/>
      <c r="J88" s="31"/>
      <c r="K88" s="31"/>
      <c r="L88" s="31"/>
      <c r="M88" s="31"/>
    </row>
    <row r="89" spans="1:13" s="41" customFormat="1">
      <c r="A89" s="36"/>
      <c r="B89" s="37"/>
      <c r="C89" s="35"/>
      <c r="D89" s="78" t="s">
        <v>60</v>
      </c>
      <c r="E89" s="83">
        <v>1</v>
      </c>
      <c r="F89" s="48"/>
      <c r="G89" s="58">
        <f>F89*E89</f>
        <v>0</v>
      </c>
      <c r="I89" s="31"/>
      <c r="J89" s="31"/>
      <c r="K89" s="31"/>
      <c r="L89" s="31"/>
      <c r="M89" s="31"/>
    </row>
    <row r="90" spans="1:13" s="41" customFormat="1" ht="40.5" customHeight="1">
      <c r="A90" s="84" t="s">
        <v>55</v>
      </c>
      <c r="B90" s="85"/>
      <c r="C90" s="18" t="s">
        <v>529</v>
      </c>
      <c r="D90" s="86"/>
      <c r="E90" s="87"/>
      <c r="F90" s="51"/>
      <c r="G90" s="87"/>
      <c r="I90" s="31"/>
      <c r="J90" s="31"/>
      <c r="K90" s="31"/>
      <c r="L90" s="31"/>
      <c r="M90" s="31"/>
    </row>
    <row r="91" spans="1:13" s="41" customFormat="1">
      <c r="A91" s="36"/>
      <c r="B91" s="37"/>
      <c r="C91" s="35"/>
      <c r="D91" s="78" t="s">
        <v>60</v>
      </c>
      <c r="E91" s="83">
        <v>1</v>
      </c>
      <c r="F91" s="48"/>
      <c r="G91" s="58">
        <f>F91*E91</f>
        <v>0</v>
      </c>
      <c r="I91" s="31"/>
      <c r="J91" s="31"/>
      <c r="K91" s="31"/>
      <c r="L91" s="31"/>
      <c r="M91" s="31"/>
    </row>
    <row r="92" spans="1:13" s="41" customFormat="1" ht="38.25">
      <c r="A92" s="84" t="s">
        <v>56</v>
      </c>
      <c r="B92" s="85"/>
      <c r="C92" s="18" t="s">
        <v>530</v>
      </c>
      <c r="D92" s="86"/>
      <c r="E92" s="87"/>
      <c r="F92" s="51"/>
      <c r="G92" s="87"/>
      <c r="I92" s="31"/>
      <c r="J92" s="31"/>
      <c r="K92" s="31"/>
      <c r="L92" s="31"/>
      <c r="M92" s="31"/>
    </row>
    <row r="93" spans="1:13" s="41" customFormat="1">
      <c r="A93" s="36"/>
      <c r="B93" s="37"/>
      <c r="C93" s="35"/>
      <c r="D93" s="78" t="s">
        <v>60</v>
      </c>
      <c r="E93" s="83">
        <v>1</v>
      </c>
      <c r="F93" s="48"/>
      <c r="G93" s="58">
        <f>F93*E93</f>
        <v>0</v>
      </c>
      <c r="I93" s="31"/>
      <c r="J93" s="31"/>
      <c r="K93" s="31"/>
      <c r="L93" s="31"/>
      <c r="M93" s="31"/>
    </row>
    <row r="94" spans="1:13" ht="13.5" thickBot="1">
      <c r="A94" s="203"/>
      <c r="B94" s="204"/>
      <c r="C94" s="204"/>
      <c r="D94" s="204"/>
      <c r="E94" s="204"/>
      <c r="F94" s="204"/>
      <c r="G94" s="205"/>
    </row>
    <row r="95" spans="1:13" ht="13.5" thickBot="1">
      <c r="A95" s="138" t="s">
        <v>24</v>
      </c>
      <c r="B95" s="210"/>
      <c r="C95" s="211" t="s">
        <v>531</v>
      </c>
      <c r="D95" s="186"/>
      <c r="E95" s="186"/>
      <c r="F95" s="187"/>
      <c r="G95" s="66">
        <f>SUM(G87:G93)</f>
        <v>0</v>
      </c>
    </row>
    <row r="96" spans="1:13">
      <c r="A96" s="215"/>
      <c r="B96" s="215"/>
      <c r="C96" s="215"/>
      <c r="D96" s="215"/>
      <c r="E96" s="215"/>
      <c r="F96" s="215"/>
      <c r="G96" s="215"/>
    </row>
    <row r="97" spans="1:8" s="68" customFormat="1">
      <c r="A97" s="216" t="s">
        <v>25</v>
      </c>
      <c r="B97" s="217"/>
      <c r="C97" s="218" t="s">
        <v>532</v>
      </c>
      <c r="D97" s="218"/>
      <c r="E97" s="218"/>
      <c r="F97" s="218"/>
      <c r="G97" s="218"/>
      <c r="H97" s="67"/>
    </row>
    <row r="98" spans="1:8" s="68" customFormat="1" ht="54" customHeight="1">
      <c r="A98" s="73" t="s">
        <v>52</v>
      </c>
      <c r="B98" s="74"/>
      <c r="C98" s="42" t="s">
        <v>533</v>
      </c>
      <c r="D98" s="75"/>
      <c r="E98" s="76"/>
      <c r="F98" s="52"/>
      <c r="G98" s="76"/>
      <c r="H98" s="67"/>
    </row>
    <row r="99" spans="1:8" s="68" customFormat="1">
      <c r="A99" s="73"/>
      <c r="B99" s="74"/>
      <c r="C99" s="77"/>
      <c r="D99" s="78" t="s">
        <v>60</v>
      </c>
      <c r="E99" s="76">
        <v>1</v>
      </c>
      <c r="F99" s="52"/>
      <c r="G99" s="58">
        <f>F99*E99</f>
        <v>0</v>
      </c>
      <c r="H99" s="67"/>
    </row>
    <row r="100" spans="1:8" s="68" customFormat="1" ht="25.5">
      <c r="A100" s="73" t="s">
        <v>54</v>
      </c>
      <c r="B100" s="74"/>
      <c r="C100" s="42" t="s">
        <v>536</v>
      </c>
      <c r="D100" s="75"/>
      <c r="E100" s="76"/>
      <c r="F100" s="52"/>
      <c r="G100" s="58"/>
      <c r="H100" s="67"/>
    </row>
    <row r="101" spans="1:8" s="68" customFormat="1">
      <c r="A101" s="73"/>
      <c r="B101" s="74"/>
      <c r="C101" s="77"/>
      <c r="D101" s="78" t="s">
        <v>60</v>
      </c>
      <c r="E101" s="76">
        <v>1</v>
      </c>
      <c r="F101" s="52"/>
      <c r="G101" s="58">
        <f>F101*E101</f>
        <v>0</v>
      </c>
      <c r="H101" s="67"/>
    </row>
    <row r="102" spans="1:8" s="68" customFormat="1" ht="27.75" customHeight="1">
      <c r="A102" s="73" t="s">
        <v>55</v>
      </c>
      <c r="B102" s="74"/>
      <c r="C102" s="42" t="s">
        <v>537</v>
      </c>
      <c r="D102" s="75"/>
      <c r="E102" s="76"/>
      <c r="F102" s="52"/>
      <c r="G102" s="58"/>
      <c r="H102" s="67"/>
    </row>
    <row r="103" spans="1:8" s="68" customFormat="1">
      <c r="A103" s="73"/>
      <c r="B103" s="74"/>
      <c r="C103" s="35"/>
      <c r="D103" s="78" t="s">
        <v>60</v>
      </c>
      <c r="E103" s="76">
        <v>1</v>
      </c>
      <c r="F103" s="52"/>
      <c r="G103" s="58">
        <f>F103*E103</f>
        <v>0</v>
      </c>
      <c r="H103" s="67"/>
    </row>
    <row r="104" spans="1:8" s="68" customFormat="1" ht="13.5" thickBot="1">
      <c r="A104" s="212"/>
      <c r="B104" s="213"/>
      <c r="C104" s="213"/>
      <c r="D104" s="213"/>
      <c r="E104" s="213"/>
      <c r="F104" s="213"/>
      <c r="G104" s="214"/>
      <c r="H104" s="67"/>
    </row>
    <row r="105" spans="1:8" s="68" customFormat="1" ht="13.5" thickBot="1">
      <c r="A105" s="138" t="s">
        <v>25</v>
      </c>
      <c r="B105" s="210"/>
      <c r="C105" s="211" t="s">
        <v>535</v>
      </c>
      <c r="D105" s="186"/>
      <c r="E105" s="186"/>
      <c r="F105" s="187"/>
      <c r="G105" s="66">
        <f>SUM(G99:G103)</f>
        <v>0</v>
      </c>
      <c r="H105" s="67"/>
    </row>
    <row r="106" spans="1:8" ht="13.5" thickBot="1">
      <c r="A106" s="215"/>
      <c r="B106" s="215"/>
      <c r="C106" s="215"/>
      <c r="D106" s="215"/>
      <c r="E106" s="215"/>
      <c r="F106" s="215"/>
      <c r="G106" s="215"/>
    </row>
    <row r="107" spans="1:8">
      <c r="A107" s="215"/>
      <c r="B107" s="215"/>
      <c r="C107" s="215"/>
      <c r="D107" s="215"/>
      <c r="E107" s="215"/>
      <c r="F107" s="215"/>
      <c r="G107" s="215"/>
    </row>
    <row r="108" spans="1:8" s="68" customFormat="1">
      <c r="A108" s="216" t="s">
        <v>26</v>
      </c>
      <c r="B108" s="217"/>
      <c r="C108" s="218" t="s">
        <v>538</v>
      </c>
      <c r="D108" s="218"/>
      <c r="E108" s="218"/>
      <c r="F108" s="218"/>
      <c r="G108" s="218"/>
      <c r="H108" s="67"/>
    </row>
    <row r="109" spans="1:8" s="68" customFormat="1" ht="37.5" customHeight="1">
      <c r="A109" s="73" t="s">
        <v>52</v>
      </c>
      <c r="B109" s="74"/>
      <c r="C109" s="42" t="s">
        <v>539</v>
      </c>
      <c r="D109" s="75"/>
      <c r="E109" s="76"/>
      <c r="F109" s="52"/>
      <c r="G109" s="76"/>
      <c r="H109" s="67"/>
    </row>
    <row r="110" spans="1:8" s="68" customFormat="1">
      <c r="A110" s="73"/>
      <c r="B110" s="74"/>
      <c r="C110" s="77"/>
      <c r="D110" s="78" t="s">
        <v>534</v>
      </c>
      <c r="E110" s="76">
        <v>1</v>
      </c>
      <c r="F110" s="52"/>
      <c r="G110" s="58">
        <f>F110*E110</f>
        <v>0</v>
      </c>
      <c r="H110" s="67"/>
    </row>
    <row r="111" spans="1:8" s="68" customFormat="1" ht="51" customHeight="1">
      <c r="A111" s="73">
        <v>2</v>
      </c>
      <c r="B111" s="74"/>
      <c r="C111" s="42" t="s">
        <v>540</v>
      </c>
      <c r="D111" s="75"/>
      <c r="E111" s="76"/>
      <c r="F111" s="52"/>
      <c r="G111" s="76"/>
      <c r="H111" s="67"/>
    </row>
    <row r="112" spans="1:8" s="68" customFormat="1">
      <c r="A112" s="73"/>
      <c r="B112" s="74"/>
      <c r="C112" s="77"/>
      <c r="D112" s="78" t="s">
        <v>534</v>
      </c>
      <c r="E112" s="76">
        <v>1</v>
      </c>
      <c r="F112" s="52"/>
      <c r="G112" s="58">
        <f>F112*E112</f>
        <v>0</v>
      </c>
      <c r="H112" s="67"/>
    </row>
    <row r="113" spans="1:13" s="68" customFormat="1" ht="30" customHeight="1">
      <c r="A113" s="73">
        <v>2</v>
      </c>
      <c r="B113" s="74"/>
      <c r="C113" s="42" t="s">
        <v>541</v>
      </c>
      <c r="D113" s="75"/>
      <c r="E113" s="76"/>
      <c r="F113" s="52"/>
      <c r="G113" s="76"/>
      <c r="H113" s="67"/>
    </row>
    <row r="114" spans="1:13" s="68" customFormat="1">
      <c r="A114" s="73"/>
      <c r="B114" s="74"/>
      <c r="C114" s="77"/>
      <c r="D114" s="78" t="s">
        <v>534</v>
      </c>
      <c r="E114" s="76">
        <v>1</v>
      </c>
      <c r="F114" s="52"/>
      <c r="G114" s="58">
        <f>F114*E114</f>
        <v>0</v>
      </c>
      <c r="H114" s="67"/>
    </row>
    <row r="115" spans="1:13" s="68" customFormat="1" ht="13.5" thickBot="1">
      <c r="A115" s="212"/>
      <c r="B115" s="213"/>
      <c r="C115" s="213"/>
      <c r="D115" s="213"/>
      <c r="E115" s="213"/>
      <c r="F115" s="213"/>
      <c r="G115" s="214"/>
      <c r="H115" s="67"/>
    </row>
    <row r="116" spans="1:13" s="68" customFormat="1" ht="13.5" thickBot="1">
      <c r="A116" s="138" t="s">
        <v>28</v>
      </c>
      <c r="B116" s="210"/>
      <c r="C116" s="211" t="s">
        <v>542</v>
      </c>
      <c r="D116" s="186"/>
      <c r="E116" s="186"/>
      <c r="F116" s="187"/>
      <c r="G116" s="66">
        <f>SUM(G110:G114)</f>
        <v>0</v>
      </c>
      <c r="H116" s="67"/>
    </row>
    <row r="117" spans="1:13" ht="13.5" thickBot="1">
      <c r="A117" s="215"/>
      <c r="B117" s="215"/>
      <c r="C117" s="215"/>
      <c r="D117" s="215"/>
      <c r="E117" s="215"/>
      <c r="F117" s="215"/>
      <c r="G117" s="215"/>
    </row>
    <row r="118" spans="1:13" ht="18">
      <c r="A118" s="121" t="s">
        <v>36</v>
      </c>
      <c r="B118" s="122"/>
      <c r="C118" s="122"/>
      <c r="D118" s="122"/>
      <c r="E118" s="122"/>
      <c r="F118" s="123"/>
      <c r="G118" s="124"/>
    </row>
    <row r="119" spans="1:13" ht="15" customHeight="1" thickBot="1">
      <c r="A119" s="125"/>
      <c r="B119" s="126"/>
      <c r="C119" s="126"/>
      <c r="D119" s="127"/>
      <c r="E119" s="229" t="s">
        <v>1</v>
      </c>
      <c r="F119" s="230"/>
      <c r="G119" s="231"/>
    </row>
    <row r="120" spans="1:13" ht="13.5" thickBot="1">
      <c r="A120" s="99"/>
      <c r="B120" s="99"/>
      <c r="C120" s="99"/>
      <c r="D120" s="99"/>
      <c r="E120" s="99"/>
      <c r="F120" s="99"/>
      <c r="G120" s="99"/>
    </row>
    <row r="121" spans="1:13" s="41" customFormat="1">
      <c r="A121" s="131" t="s">
        <v>15</v>
      </c>
      <c r="B121" s="132"/>
      <c r="C121" s="133" t="str">
        <f>C15</f>
        <v>PRIPREMNI RADOVI, RUŠENJE I DEMONTAŽA</v>
      </c>
      <c r="D121" s="134"/>
      <c r="E121" s="219">
        <f>G23</f>
        <v>0</v>
      </c>
      <c r="F121" s="220"/>
      <c r="G121" s="221"/>
      <c r="I121" s="31"/>
      <c r="J121" s="31"/>
      <c r="K121" s="31"/>
      <c r="L121" s="31"/>
      <c r="M121" s="31"/>
    </row>
    <row r="122" spans="1:13" s="41" customFormat="1" ht="13.5" customHeight="1">
      <c r="A122" s="222" t="s">
        <v>21</v>
      </c>
      <c r="B122" s="223"/>
      <c r="C122" s="224" t="str">
        <f>C25</f>
        <v>RAZVODNI ORMARI</v>
      </c>
      <c r="D122" s="225"/>
      <c r="E122" s="226">
        <f>G32</f>
        <v>0</v>
      </c>
      <c r="F122" s="227"/>
      <c r="G122" s="228"/>
      <c r="I122" s="31"/>
      <c r="J122" s="31"/>
      <c r="K122" s="31"/>
      <c r="L122" s="31"/>
      <c r="M122" s="31"/>
    </row>
    <row r="123" spans="1:13" s="41" customFormat="1" ht="13.5" customHeight="1">
      <c r="A123" s="222" t="s">
        <v>22</v>
      </c>
      <c r="B123" s="223"/>
      <c r="C123" s="224" t="str">
        <f>C34</f>
        <v>NAPOJNI VODOVI ZA MAŠINSKE INSTALACIJE-KOTLOVNICE</v>
      </c>
      <c r="D123" s="225"/>
      <c r="E123" s="226">
        <f>G57</f>
        <v>0</v>
      </c>
      <c r="F123" s="227"/>
      <c r="G123" s="228"/>
      <c r="I123" s="31"/>
      <c r="J123" s="31"/>
      <c r="K123" s="31"/>
      <c r="L123" s="31"/>
      <c r="M123" s="31"/>
    </row>
    <row r="124" spans="1:13" s="41" customFormat="1">
      <c r="A124" s="222" t="s">
        <v>23</v>
      </c>
      <c r="B124" s="223"/>
      <c r="C124" s="224" t="str">
        <f>C59</f>
        <v>ELEMENTI EL. INSTALACIJE</v>
      </c>
      <c r="D124" s="225"/>
      <c r="E124" s="226">
        <f>G83</f>
        <v>0</v>
      </c>
      <c r="F124" s="227"/>
      <c r="G124" s="228"/>
      <c r="I124" s="31"/>
      <c r="J124" s="31"/>
      <c r="K124" s="31"/>
      <c r="L124" s="31"/>
      <c r="M124" s="31"/>
    </row>
    <row r="125" spans="1:13" s="41" customFormat="1" ht="13.5" customHeight="1">
      <c r="A125" s="222" t="s">
        <v>24</v>
      </c>
      <c r="B125" s="223"/>
      <c r="C125" s="224" t="str">
        <f>C85</f>
        <v>INSTALACIJE UZEMLJENJA</v>
      </c>
      <c r="D125" s="225"/>
      <c r="E125" s="226">
        <f>G95</f>
        <v>0</v>
      </c>
      <c r="F125" s="227"/>
      <c r="G125" s="228"/>
      <c r="I125" s="31"/>
      <c r="J125" s="31"/>
      <c r="K125" s="31"/>
      <c r="L125" s="31"/>
      <c r="M125" s="31"/>
    </row>
    <row r="126" spans="1:13" s="41" customFormat="1">
      <c r="A126" s="232" t="s">
        <v>25</v>
      </c>
      <c r="B126" s="233"/>
      <c r="C126" s="234" t="str">
        <f>C97</f>
        <v>SPOJNI I MONTAŽNI MATERIJAL</v>
      </c>
      <c r="D126" s="235"/>
      <c r="E126" s="226">
        <f>G105</f>
        <v>0</v>
      </c>
      <c r="F126" s="227"/>
      <c r="G126" s="228"/>
      <c r="I126" s="31"/>
      <c r="J126" s="31"/>
      <c r="K126" s="31"/>
      <c r="L126" s="31"/>
      <c r="M126" s="31"/>
    </row>
    <row r="127" spans="1:13" s="41" customFormat="1" ht="13.5" customHeight="1" thickBot="1">
      <c r="A127" s="242" t="s">
        <v>29</v>
      </c>
      <c r="B127" s="243"/>
      <c r="C127" s="244" t="str">
        <f>C108</f>
        <v>OSTALI RADOVI</v>
      </c>
      <c r="D127" s="245"/>
      <c r="E127" s="246">
        <f>G116</f>
        <v>0</v>
      </c>
      <c r="F127" s="247"/>
      <c r="G127" s="248"/>
      <c r="I127" s="31"/>
      <c r="J127" s="31"/>
      <c r="K127" s="31"/>
      <c r="L127" s="31"/>
      <c r="M127" s="31"/>
    </row>
    <row r="128" spans="1:13" ht="13.5" thickBot="1">
      <c r="A128" s="99"/>
      <c r="B128" s="99"/>
      <c r="C128" s="99"/>
      <c r="D128" s="99"/>
      <c r="E128" s="99"/>
      <c r="F128" s="99"/>
      <c r="G128" s="99"/>
    </row>
    <row r="129" spans="1:8">
      <c r="A129" s="100"/>
      <c r="B129" s="101"/>
      <c r="C129" s="102" t="s">
        <v>30</v>
      </c>
      <c r="D129" s="103"/>
      <c r="E129" s="249">
        <f>SUM(E121:G128)</f>
        <v>0</v>
      </c>
      <c r="F129" s="250"/>
      <c r="G129" s="251"/>
      <c r="H129" s="55"/>
    </row>
    <row r="130" spans="1:8">
      <c r="A130" s="107"/>
      <c r="B130" s="108"/>
      <c r="C130" s="109" t="s">
        <v>31</v>
      </c>
      <c r="D130" s="110"/>
      <c r="E130" s="236">
        <f>0.17*E129</f>
        <v>0</v>
      </c>
      <c r="F130" s="237"/>
      <c r="G130" s="238"/>
    </row>
    <row r="131" spans="1:8" ht="13.5" thickBot="1">
      <c r="A131" s="114"/>
      <c r="B131" s="115"/>
      <c r="C131" s="116" t="s">
        <v>32</v>
      </c>
      <c r="D131" s="117"/>
      <c r="E131" s="239">
        <f>SUM(E129:G130)</f>
        <v>0</v>
      </c>
      <c r="F131" s="240"/>
      <c r="G131" s="241"/>
    </row>
    <row r="132" spans="1:8">
      <c r="A132" s="12"/>
      <c r="B132" s="13"/>
      <c r="C132" s="69"/>
      <c r="D132" s="15"/>
      <c r="E132" s="64"/>
      <c r="F132" s="64"/>
      <c r="G132" s="64"/>
    </row>
  </sheetData>
  <sheetProtection algorithmName="SHA-512" hashValue="uljEiP4sG9qm06L7Oktj0z8eVT/0ZlYteYYVFc3kFQB7/PcbCmWgQY+IWj+7vrNGkQWAG5OX3IepT7LKslguSQ==" saltValue="ghXunYnnUr8UZfmf3CT2pg==" spinCount="100000" sheet="1" objects="1" scenarios="1" formatCells="0" formatColumns="0" formatRows="0"/>
  <mergeCells count="88">
    <mergeCell ref="A127:B127"/>
    <mergeCell ref="C127:D127"/>
    <mergeCell ref="E127:G127"/>
    <mergeCell ref="A128:G128"/>
    <mergeCell ref="A129:B129"/>
    <mergeCell ref="C129:D129"/>
    <mergeCell ref="E129:G129"/>
    <mergeCell ref="A130:B130"/>
    <mergeCell ref="C130:D130"/>
    <mergeCell ref="E130:G130"/>
    <mergeCell ref="A131:B131"/>
    <mergeCell ref="C131:D131"/>
    <mergeCell ref="E131:G131"/>
    <mergeCell ref="A123:B123"/>
    <mergeCell ref="C123:D123"/>
    <mergeCell ref="E123:G123"/>
    <mergeCell ref="A124:B124"/>
    <mergeCell ref="C124:D124"/>
    <mergeCell ref="E124:G124"/>
    <mergeCell ref="A125:B125"/>
    <mergeCell ref="C125:D125"/>
    <mergeCell ref="E125:G125"/>
    <mergeCell ref="A126:B126"/>
    <mergeCell ref="C126:D126"/>
    <mergeCell ref="E126:G126"/>
    <mergeCell ref="A122:B122"/>
    <mergeCell ref="C122:D122"/>
    <mergeCell ref="E122:G122"/>
    <mergeCell ref="A115:G115"/>
    <mergeCell ref="A116:B116"/>
    <mergeCell ref="C116:F116"/>
    <mergeCell ref="A117:G117"/>
    <mergeCell ref="A118:G118"/>
    <mergeCell ref="A119:D119"/>
    <mergeCell ref="E119:G119"/>
    <mergeCell ref="A107:G107"/>
    <mergeCell ref="A108:B108"/>
    <mergeCell ref="C108:G108"/>
    <mergeCell ref="A120:G120"/>
    <mergeCell ref="A121:B121"/>
    <mergeCell ref="C121:D121"/>
    <mergeCell ref="E121:G121"/>
    <mergeCell ref="A104:G104"/>
    <mergeCell ref="A105:B105"/>
    <mergeCell ref="C105:F105"/>
    <mergeCell ref="A106:G106"/>
    <mergeCell ref="A94:G94"/>
    <mergeCell ref="A95:B95"/>
    <mergeCell ref="C95:F95"/>
    <mergeCell ref="A96:G96"/>
    <mergeCell ref="A97:B97"/>
    <mergeCell ref="C97:G97"/>
    <mergeCell ref="A56:G56"/>
    <mergeCell ref="A57:B57"/>
    <mergeCell ref="C57:F57"/>
    <mergeCell ref="A58:G58"/>
    <mergeCell ref="A59:B59"/>
    <mergeCell ref="C59:G59"/>
    <mergeCell ref="A82:G82"/>
    <mergeCell ref="A83:B83"/>
    <mergeCell ref="C83:F83"/>
    <mergeCell ref="A84:G84"/>
    <mergeCell ref="A85:B85"/>
    <mergeCell ref="C85:G85"/>
    <mergeCell ref="A22:G22"/>
    <mergeCell ref="A23:B23"/>
    <mergeCell ref="C23:F23"/>
    <mergeCell ref="A24:G24"/>
    <mergeCell ref="A25:B25"/>
    <mergeCell ref="C25:G25"/>
    <mergeCell ref="A31:G31"/>
    <mergeCell ref="A32:B32"/>
    <mergeCell ref="C32:F32"/>
    <mergeCell ref="A33:G33"/>
    <mergeCell ref="A34:B34"/>
    <mergeCell ref="C34:G34"/>
    <mergeCell ref="A1:B7"/>
    <mergeCell ref="C1:G1"/>
    <mergeCell ref="C2:C7"/>
    <mergeCell ref="D2:G3"/>
    <mergeCell ref="D4:G5"/>
    <mergeCell ref="D6:G7"/>
    <mergeCell ref="A8:G8"/>
    <mergeCell ref="A9:G9"/>
    <mergeCell ref="A10:G10"/>
    <mergeCell ref="D11:G11"/>
    <mergeCell ref="A15:B15"/>
    <mergeCell ref="C15:G15"/>
  </mergeCells>
  <pageMargins left="0.4375" right="0.55208333333333337" top="0.98402777777777772" bottom="0.98402777777777772" header="0.51180555555555551" footer="0.51180555555555551"/>
  <pageSetup paperSize="9" scale="27" firstPageNumber="0" orientation="landscape" r:id="rId1"/>
  <headerFooter alignWithMargins="0"/>
  <rowBreaks count="1" manualBreakCount="1">
    <brk id="49"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14853-BE92-48CF-A8D9-EAA90F66CF1A}">
  <dimension ref="A1:M573"/>
  <sheetViews>
    <sheetView view="pageBreakPreview" zoomScaleNormal="100" zoomScaleSheetLayoutView="100" workbookViewId="0">
      <selection activeCell="J9" sqref="J9"/>
    </sheetView>
  </sheetViews>
  <sheetFormatPr defaultRowHeight="12.75"/>
  <cols>
    <col min="1" max="2" width="3.7109375" style="31" customWidth="1"/>
    <col min="3" max="3" width="50.140625" style="31" customWidth="1"/>
    <col min="4" max="4" width="9.140625" style="31"/>
    <col min="5" max="5" width="14.140625" style="31" customWidth="1"/>
    <col min="6" max="6" width="12.5703125" style="31" customWidth="1"/>
    <col min="7" max="7" width="12.42578125" style="31" customWidth="1"/>
    <col min="8" max="8" width="15.85546875" style="342" customWidth="1"/>
    <col min="9" max="256" width="9.140625" style="31"/>
    <col min="257" max="258" width="3.7109375" style="31" customWidth="1"/>
    <col min="259" max="259" width="50.140625" style="31" customWidth="1"/>
    <col min="260" max="260" width="9.140625" style="31"/>
    <col min="261" max="261" width="14.140625" style="31" customWidth="1"/>
    <col min="262" max="262" width="12.5703125" style="31" customWidth="1"/>
    <col min="263" max="263" width="12.42578125" style="31" customWidth="1"/>
    <col min="264" max="264" width="15.85546875" style="31" customWidth="1"/>
    <col min="265" max="512" width="9.140625" style="31"/>
    <col min="513" max="514" width="3.7109375" style="31" customWidth="1"/>
    <col min="515" max="515" width="50.140625" style="31" customWidth="1"/>
    <col min="516" max="516" width="9.140625" style="31"/>
    <col min="517" max="517" width="14.140625" style="31" customWidth="1"/>
    <col min="518" max="518" width="12.5703125" style="31" customWidth="1"/>
    <col min="519" max="519" width="12.42578125" style="31" customWidth="1"/>
    <col min="520" max="520" width="15.85546875" style="31" customWidth="1"/>
    <col min="521" max="768" width="9.140625" style="31"/>
    <col min="769" max="770" width="3.7109375" style="31" customWidth="1"/>
    <col min="771" max="771" width="50.140625" style="31" customWidth="1"/>
    <col min="772" max="772" width="9.140625" style="31"/>
    <col min="773" max="773" width="14.140625" style="31" customWidth="1"/>
    <col min="774" max="774" width="12.5703125" style="31" customWidth="1"/>
    <col min="775" max="775" width="12.42578125" style="31" customWidth="1"/>
    <col min="776" max="776" width="15.85546875" style="31" customWidth="1"/>
    <col min="777" max="1024" width="9.140625" style="31"/>
    <col min="1025" max="1026" width="3.7109375" style="31" customWidth="1"/>
    <col min="1027" max="1027" width="50.140625" style="31" customWidth="1"/>
    <col min="1028" max="1028" width="9.140625" style="31"/>
    <col min="1029" max="1029" width="14.140625" style="31" customWidth="1"/>
    <col min="1030" max="1030" width="12.5703125" style="31" customWidth="1"/>
    <col min="1031" max="1031" width="12.42578125" style="31" customWidth="1"/>
    <col min="1032" max="1032" width="15.85546875" style="31" customWidth="1"/>
    <col min="1033" max="1280" width="9.140625" style="31"/>
    <col min="1281" max="1282" width="3.7109375" style="31" customWidth="1"/>
    <col min="1283" max="1283" width="50.140625" style="31" customWidth="1"/>
    <col min="1284" max="1284" width="9.140625" style="31"/>
    <col min="1285" max="1285" width="14.140625" style="31" customWidth="1"/>
    <col min="1286" max="1286" width="12.5703125" style="31" customWidth="1"/>
    <col min="1287" max="1287" width="12.42578125" style="31" customWidth="1"/>
    <col min="1288" max="1288" width="15.85546875" style="31" customWidth="1"/>
    <col min="1289" max="1536" width="9.140625" style="31"/>
    <col min="1537" max="1538" width="3.7109375" style="31" customWidth="1"/>
    <col min="1539" max="1539" width="50.140625" style="31" customWidth="1"/>
    <col min="1540" max="1540" width="9.140625" style="31"/>
    <col min="1541" max="1541" width="14.140625" style="31" customWidth="1"/>
    <col min="1542" max="1542" width="12.5703125" style="31" customWidth="1"/>
    <col min="1543" max="1543" width="12.42578125" style="31" customWidth="1"/>
    <col min="1544" max="1544" width="15.85546875" style="31" customWidth="1"/>
    <col min="1545" max="1792" width="9.140625" style="31"/>
    <col min="1793" max="1794" width="3.7109375" style="31" customWidth="1"/>
    <col min="1795" max="1795" width="50.140625" style="31" customWidth="1"/>
    <col min="1796" max="1796" width="9.140625" style="31"/>
    <col min="1797" max="1797" width="14.140625" style="31" customWidth="1"/>
    <col min="1798" max="1798" width="12.5703125" style="31" customWidth="1"/>
    <col min="1799" max="1799" width="12.42578125" style="31" customWidth="1"/>
    <col min="1800" max="1800" width="15.85546875" style="31" customWidth="1"/>
    <col min="1801" max="2048" width="9.140625" style="31"/>
    <col min="2049" max="2050" width="3.7109375" style="31" customWidth="1"/>
    <col min="2051" max="2051" width="50.140625" style="31" customWidth="1"/>
    <col min="2052" max="2052" width="9.140625" style="31"/>
    <col min="2053" max="2053" width="14.140625" style="31" customWidth="1"/>
    <col min="2054" max="2054" width="12.5703125" style="31" customWidth="1"/>
    <col min="2055" max="2055" width="12.42578125" style="31" customWidth="1"/>
    <col min="2056" max="2056" width="15.85546875" style="31" customWidth="1"/>
    <col min="2057" max="2304" width="9.140625" style="31"/>
    <col min="2305" max="2306" width="3.7109375" style="31" customWidth="1"/>
    <col min="2307" max="2307" width="50.140625" style="31" customWidth="1"/>
    <col min="2308" max="2308" width="9.140625" style="31"/>
    <col min="2309" max="2309" width="14.140625" style="31" customWidth="1"/>
    <col min="2310" max="2310" width="12.5703125" style="31" customWidth="1"/>
    <col min="2311" max="2311" width="12.42578125" style="31" customWidth="1"/>
    <col min="2312" max="2312" width="15.85546875" style="31" customWidth="1"/>
    <col min="2313" max="2560" width="9.140625" style="31"/>
    <col min="2561" max="2562" width="3.7109375" style="31" customWidth="1"/>
    <col min="2563" max="2563" width="50.140625" style="31" customWidth="1"/>
    <col min="2564" max="2564" width="9.140625" style="31"/>
    <col min="2565" max="2565" width="14.140625" style="31" customWidth="1"/>
    <col min="2566" max="2566" width="12.5703125" style="31" customWidth="1"/>
    <col min="2567" max="2567" width="12.42578125" style="31" customWidth="1"/>
    <col min="2568" max="2568" width="15.85546875" style="31" customWidth="1"/>
    <col min="2569" max="2816" width="9.140625" style="31"/>
    <col min="2817" max="2818" width="3.7109375" style="31" customWidth="1"/>
    <col min="2819" max="2819" width="50.140625" style="31" customWidth="1"/>
    <col min="2820" max="2820" width="9.140625" style="31"/>
    <col min="2821" max="2821" width="14.140625" style="31" customWidth="1"/>
    <col min="2822" max="2822" width="12.5703125" style="31" customWidth="1"/>
    <col min="2823" max="2823" width="12.42578125" style="31" customWidth="1"/>
    <col min="2824" max="2824" width="15.85546875" style="31" customWidth="1"/>
    <col min="2825" max="3072" width="9.140625" style="31"/>
    <col min="3073" max="3074" width="3.7109375" style="31" customWidth="1"/>
    <col min="3075" max="3075" width="50.140625" style="31" customWidth="1"/>
    <col min="3076" max="3076" width="9.140625" style="31"/>
    <col min="3077" max="3077" width="14.140625" style="31" customWidth="1"/>
    <col min="3078" max="3078" width="12.5703125" style="31" customWidth="1"/>
    <col min="3079" max="3079" width="12.42578125" style="31" customWidth="1"/>
    <col min="3080" max="3080" width="15.85546875" style="31" customWidth="1"/>
    <col min="3081" max="3328" width="9.140625" style="31"/>
    <col min="3329" max="3330" width="3.7109375" style="31" customWidth="1"/>
    <col min="3331" max="3331" width="50.140625" style="31" customWidth="1"/>
    <col min="3332" max="3332" width="9.140625" style="31"/>
    <col min="3333" max="3333" width="14.140625" style="31" customWidth="1"/>
    <col min="3334" max="3334" width="12.5703125" style="31" customWidth="1"/>
    <col min="3335" max="3335" width="12.42578125" style="31" customWidth="1"/>
    <col min="3336" max="3336" width="15.85546875" style="31" customWidth="1"/>
    <col min="3337" max="3584" width="9.140625" style="31"/>
    <col min="3585" max="3586" width="3.7109375" style="31" customWidth="1"/>
    <col min="3587" max="3587" width="50.140625" style="31" customWidth="1"/>
    <col min="3588" max="3588" width="9.140625" style="31"/>
    <col min="3589" max="3589" width="14.140625" style="31" customWidth="1"/>
    <col min="3590" max="3590" width="12.5703125" style="31" customWidth="1"/>
    <col min="3591" max="3591" width="12.42578125" style="31" customWidth="1"/>
    <col min="3592" max="3592" width="15.85546875" style="31" customWidth="1"/>
    <col min="3593" max="3840" width="9.140625" style="31"/>
    <col min="3841" max="3842" width="3.7109375" style="31" customWidth="1"/>
    <col min="3843" max="3843" width="50.140625" style="31" customWidth="1"/>
    <col min="3844" max="3844" width="9.140625" style="31"/>
    <col min="3845" max="3845" width="14.140625" style="31" customWidth="1"/>
    <col min="3846" max="3846" width="12.5703125" style="31" customWidth="1"/>
    <col min="3847" max="3847" width="12.42578125" style="31" customWidth="1"/>
    <col min="3848" max="3848" width="15.85546875" style="31" customWidth="1"/>
    <col min="3849" max="4096" width="9.140625" style="31"/>
    <col min="4097" max="4098" width="3.7109375" style="31" customWidth="1"/>
    <col min="4099" max="4099" width="50.140625" style="31" customWidth="1"/>
    <col min="4100" max="4100" width="9.140625" style="31"/>
    <col min="4101" max="4101" width="14.140625" style="31" customWidth="1"/>
    <col min="4102" max="4102" width="12.5703125" style="31" customWidth="1"/>
    <col min="4103" max="4103" width="12.42578125" style="31" customWidth="1"/>
    <col min="4104" max="4104" width="15.85546875" style="31" customWidth="1"/>
    <col min="4105" max="4352" width="9.140625" style="31"/>
    <col min="4353" max="4354" width="3.7109375" style="31" customWidth="1"/>
    <col min="4355" max="4355" width="50.140625" style="31" customWidth="1"/>
    <col min="4356" max="4356" width="9.140625" style="31"/>
    <col min="4357" max="4357" width="14.140625" style="31" customWidth="1"/>
    <col min="4358" max="4358" width="12.5703125" style="31" customWidth="1"/>
    <col min="4359" max="4359" width="12.42578125" style="31" customWidth="1"/>
    <col min="4360" max="4360" width="15.85546875" style="31" customWidth="1"/>
    <col min="4361" max="4608" width="9.140625" style="31"/>
    <col min="4609" max="4610" width="3.7109375" style="31" customWidth="1"/>
    <col min="4611" max="4611" width="50.140625" style="31" customWidth="1"/>
    <col min="4612" max="4612" width="9.140625" style="31"/>
    <col min="4613" max="4613" width="14.140625" style="31" customWidth="1"/>
    <col min="4614" max="4614" width="12.5703125" style="31" customWidth="1"/>
    <col min="4615" max="4615" width="12.42578125" style="31" customWidth="1"/>
    <col min="4616" max="4616" width="15.85546875" style="31" customWidth="1"/>
    <col min="4617" max="4864" width="9.140625" style="31"/>
    <col min="4865" max="4866" width="3.7109375" style="31" customWidth="1"/>
    <col min="4867" max="4867" width="50.140625" style="31" customWidth="1"/>
    <col min="4868" max="4868" width="9.140625" style="31"/>
    <col min="4869" max="4869" width="14.140625" style="31" customWidth="1"/>
    <col min="4870" max="4870" width="12.5703125" style="31" customWidth="1"/>
    <col min="4871" max="4871" width="12.42578125" style="31" customWidth="1"/>
    <col min="4872" max="4872" width="15.85546875" style="31" customWidth="1"/>
    <col min="4873" max="5120" width="9.140625" style="31"/>
    <col min="5121" max="5122" width="3.7109375" style="31" customWidth="1"/>
    <col min="5123" max="5123" width="50.140625" style="31" customWidth="1"/>
    <col min="5124" max="5124" width="9.140625" style="31"/>
    <col min="5125" max="5125" width="14.140625" style="31" customWidth="1"/>
    <col min="5126" max="5126" width="12.5703125" style="31" customWidth="1"/>
    <col min="5127" max="5127" width="12.42578125" style="31" customWidth="1"/>
    <col min="5128" max="5128" width="15.85546875" style="31" customWidth="1"/>
    <col min="5129" max="5376" width="9.140625" style="31"/>
    <col min="5377" max="5378" width="3.7109375" style="31" customWidth="1"/>
    <col min="5379" max="5379" width="50.140625" style="31" customWidth="1"/>
    <col min="5380" max="5380" width="9.140625" style="31"/>
    <col min="5381" max="5381" width="14.140625" style="31" customWidth="1"/>
    <col min="5382" max="5382" width="12.5703125" style="31" customWidth="1"/>
    <col min="5383" max="5383" width="12.42578125" style="31" customWidth="1"/>
    <col min="5384" max="5384" width="15.85546875" style="31" customWidth="1"/>
    <col min="5385" max="5632" width="9.140625" style="31"/>
    <col min="5633" max="5634" width="3.7109375" style="31" customWidth="1"/>
    <col min="5635" max="5635" width="50.140625" style="31" customWidth="1"/>
    <col min="5636" max="5636" width="9.140625" style="31"/>
    <col min="5637" max="5637" width="14.140625" style="31" customWidth="1"/>
    <col min="5638" max="5638" width="12.5703125" style="31" customWidth="1"/>
    <col min="5639" max="5639" width="12.42578125" style="31" customWidth="1"/>
    <col min="5640" max="5640" width="15.85546875" style="31" customWidth="1"/>
    <col min="5641" max="5888" width="9.140625" style="31"/>
    <col min="5889" max="5890" width="3.7109375" style="31" customWidth="1"/>
    <col min="5891" max="5891" width="50.140625" style="31" customWidth="1"/>
    <col min="5892" max="5892" width="9.140625" style="31"/>
    <col min="5893" max="5893" width="14.140625" style="31" customWidth="1"/>
    <col min="5894" max="5894" width="12.5703125" style="31" customWidth="1"/>
    <col min="5895" max="5895" width="12.42578125" style="31" customWidth="1"/>
    <col min="5896" max="5896" width="15.85546875" style="31" customWidth="1"/>
    <col min="5897" max="6144" width="9.140625" style="31"/>
    <col min="6145" max="6146" width="3.7109375" style="31" customWidth="1"/>
    <col min="6147" max="6147" width="50.140625" style="31" customWidth="1"/>
    <col min="6148" max="6148" width="9.140625" style="31"/>
    <col min="6149" max="6149" width="14.140625" style="31" customWidth="1"/>
    <col min="6150" max="6150" width="12.5703125" style="31" customWidth="1"/>
    <col min="6151" max="6151" width="12.42578125" style="31" customWidth="1"/>
    <col min="6152" max="6152" width="15.85546875" style="31" customWidth="1"/>
    <col min="6153" max="6400" width="9.140625" style="31"/>
    <col min="6401" max="6402" width="3.7109375" style="31" customWidth="1"/>
    <col min="6403" max="6403" width="50.140625" style="31" customWidth="1"/>
    <col min="6404" max="6404" width="9.140625" style="31"/>
    <col min="6405" max="6405" width="14.140625" style="31" customWidth="1"/>
    <col min="6406" max="6406" width="12.5703125" style="31" customWidth="1"/>
    <col min="6407" max="6407" width="12.42578125" style="31" customWidth="1"/>
    <col min="6408" max="6408" width="15.85546875" style="31" customWidth="1"/>
    <col min="6409" max="6656" width="9.140625" style="31"/>
    <col min="6657" max="6658" width="3.7109375" style="31" customWidth="1"/>
    <col min="6659" max="6659" width="50.140625" style="31" customWidth="1"/>
    <col min="6660" max="6660" width="9.140625" style="31"/>
    <col min="6661" max="6661" width="14.140625" style="31" customWidth="1"/>
    <col min="6662" max="6662" width="12.5703125" style="31" customWidth="1"/>
    <col min="6663" max="6663" width="12.42578125" style="31" customWidth="1"/>
    <col min="6664" max="6664" width="15.85546875" style="31" customWidth="1"/>
    <col min="6665" max="6912" width="9.140625" style="31"/>
    <col min="6913" max="6914" width="3.7109375" style="31" customWidth="1"/>
    <col min="6915" max="6915" width="50.140625" style="31" customWidth="1"/>
    <col min="6916" max="6916" width="9.140625" style="31"/>
    <col min="6917" max="6917" width="14.140625" style="31" customWidth="1"/>
    <col min="6918" max="6918" width="12.5703125" style="31" customWidth="1"/>
    <col min="6919" max="6919" width="12.42578125" style="31" customWidth="1"/>
    <col min="6920" max="6920" width="15.85546875" style="31" customWidth="1"/>
    <col min="6921" max="7168" width="9.140625" style="31"/>
    <col min="7169" max="7170" width="3.7109375" style="31" customWidth="1"/>
    <col min="7171" max="7171" width="50.140625" style="31" customWidth="1"/>
    <col min="7172" max="7172" width="9.140625" style="31"/>
    <col min="7173" max="7173" width="14.140625" style="31" customWidth="1"/>
    <col min="7174" max="7174" width="12.5703125" style="31" customWidth="1"/>
    <col min="7175" max="7175" width="12.42578125" style="31" customWidth="1"/>
    <col min="7176" max="7176" width="15.85546875" style="31" customWidth="1"/>
    <col min="7177" max="7424" width="9.140625" style="31"/>
    <col min="7425" max="7426" width="3.7109375" style="31" customWidth="1"/>
    <col min="7427" max="7427" width="50.140625" style="31" customWidth="1"/>
    <col min="7428" max="7428" width="9.140625" style="31"/>
    <col min="7429" max="7429" width="14.140625" style="31" customWidth="1"/>
    <col min="7430" max="7430" width="12.5703125" style="31" customWidth="1"/>
    <col min="7431" max="7431" width="12.42578125" style="31" customWidth="1"/>
    <col min="7432" max="7432" width="15.85546875" style="31" customWidth="1"/>
    <col min="7433" max="7680" width="9.140625" style="31"/>
    <col min="7681" max="7682" width="3.7109375" style="31" customWidth="1"/>
    <col min="7683" max="7683" width="50.140625" style="31" customWidth="1"/>
    <col min="7684" max="7684" width="9.140625" style="31"/>
    <col min="7685" max="7685" width="14.140625" style="31" customWidth="1"/>
    <col min="7686" max="7686" width="12.5703125" style="31" customWidth="1"/>
    <col min="7687" max="7687" width="12.42578125" style="31" customWidth="1"/>
    <col min="7688" max="7688" width="15.85546875" style="31" customWidth="1"/>
    <col min="7689" max="7936" width="9.140625" style="31"/>
    <col min="7937" max="7938" width="3.7109375" style="31" customWidth="1"/>
    <col min="7939" max="7939" width="50.140625" style="31" customWidth="1"/>
    <col min="7940" max="7940" width="9.140625" style="31"/>
    <col min="7941" max="7941" width="14.140625" style="31" customWidth="1"/>
    <col min="7942" max="7942" width="12.5703125" style="31" customWidth="1"/>
    <col min="7943" max="7943" width="12.42578125" style="31" customWidth="1"/>
    <col min="7944" max="7944" width="15.85546875" style="31" customWidth="1"/>
    <col min="7945" max="8192" width="9.140625" style="31"/>
    <col min="8193" max="8194" width="3.7109375" style="31" customWidth="1"/>
    <col min="8195" max="8195" width="50.140625" style="31" customWidth="1"/>
    <col min="8196" max="8196" width="9.140625" style="31"/>
    <col min="8197" max="8197" width="14.140625" style="31" customWidth="1"/>
    <col min="8198" max="8198" width="12.5703125" style="31" customWidth="1"/>
    <col min="8199" max="8199" width="12.42578125" style="31" customWidth="1"/>
    <col min="8200" max="8200" width="15.85546875" style="31" customWidth="1"/>
    <col min="8201" max="8448" width="9.140625" style="31"/>
    <col min="8449" max="8450" width="3.7109375" style="31" customWidth="1"/>
    <col min="8451" max="8451" width="50.140625" style="31" customWidth="1"/>
    <col min="8452" max="8452" width="9.140625" style="31"/>
    <col min="8453" max="8453" width="14.140625" style="31" customWidth="1"/>
    <col min="8454" max="8454" width="12.5703125" style="31" customWidth="1"/>
    <col min="8455" max="8455" width="12.42578125" style="31" customWidth="1"/>
    <col min="8456" max="8456" width="15.85546875" style="31" customWidth="1"/>
    <col min="8457" max="8704" width="9.140625" style="31"/>
    <col min="8705" max="8706" width="3.7109375" style="31" customWidth="1"/>
    <col min="8707" max="8707" width="50.140625" style="31" customWidth="1"/>
    <col min="8708" max="8708" width="9.140625" style="31"/>
    <col min="8709" max="8709" width="14.140625" style="31" customWidth="1"/>
    <col min="8710" max="8710" width="12.5703125" style="31" customWidth="1"/>
    <col min="8711" max="8711" width="12.42578125" style="31" customWidth="1"/>
    <col min="8712" max="8712" width="15.85546875" style="31" customWidth="1"/>
    <col min="8713" max="8960" width="9.140625" style="31"/>
    <col min="8961" max="8962" width="3.7109375" style="31" customWidth="1"/>
    <col min="8963" max="8963" width="50.140625" style="31" customWidth="1"/>
    <col min="8964" max="8964" width="9.140625" style="31"/>
    <col min="8965" max="8965" width="14.140625" style="31" customWidth="1"/>
    <col min="8966" max="8966" width="12.5703125" style="31" customWidth="1"/>
    <col min="8967" max="8967" width="12.42578125" style="31" customWidth="1"/>
    <col min="8968" max="8968" width="15.85546875" style="31" customWidth="1"/>
    <col min="8969" max="9216" width="9.140625" style="31"/>
    <col min="9217" max="9218" width="3.7109375" style="31" customWidth="1"/>
    <col min="9219" max="9219" width="50.140625" style="31" customWidth="1"/>
    <col min="9220" max="9220" width="9.140625" style="31"/>
    <col min="9221" max="9221" width="14.140625" style="31" customWidth="1"/>
    <col min="9222" max="9222" width="12.5703125" style="31" customWidth="1"/>
    <col min="9223" max="9223" width="12.42578125" style="31" customWidth="1"/>
    <col min="9224" max="9224" width="15.85546875" style="31" customWidth="1"/>
    <col min="9225" max="9472" width="9.140625" style="31"/>
    <col min="9473" max="9474" width="3.7109375" style="31" customWidth="1"/>
    <col min="9475" max="9475" width="50.140625" style="31" customWidth="1"/>
    <col min="9476" max="9476" width="9.140625" style="31"/>
    <col min="9477" max="9477" width="14.140625" style="31" customWidth="1"/>
    <col min="9478" max="9478" width="12.5703125" style="31" customWidth="1"/>
    <col min="9479" max="9479" width="12.42578125" style="31" customWidth="1"/>
    <col min="9480" max="9480" width="15.85546875" style="31" customWidth="1"/>
    <col min="9481" max="9728" width="9.140625" style="31"/>
    <col min="9729" max="9730" width="3.7109375" style="31" customWidth="1"/>
    <col min="9731" max="9731" width="50.140625" style="31" customWidth="1"/>
    <col min="9732" max="9732" width="9.140625" style="31"/>
    <col min="9733" max="9733" width="14.140625" style="31" customWidth="1"/>
    <col min="9734" max="9734" width="12.5703125" style="31" customWidth="1"/>
    <col min="9735" max="9735" width="12.42578125" style="31" customWidth="1"/>
    <col min="9736" max="9736" width="15.85546875" style="31" customWidth="1"/>
    <col min="9737" max="9984" width="9.140625" style="31"/>
    <col min="9985" max="9986" width="3.7109375" style="31" customWidth="1"/>
    <col min="9987" max="9987" width="50.140625" style="31" customWidth="1"/>
    <col min="9988" max="9988" width="9.140625" style="31"/>
    <col min="9989" max="9989" width="14.140625" style="31" customWidth="1"/>
    <col min="9990" max="9990" width="12.5703125" style="31" customWidth="1"/>
    <col min="9991" max="9991" width="12.42578125" style="31" customWidth="1"/>
    <col min="9992" max="9992" width="15.85546875" style="31" customWidth="1"/>
    <col min="9993" max="10240" width="9.140625" style="31"/>
    <col min="10241" max="10242" width="3.7109375" style="31" customWidth="1"/>
    <col min="10243" max="10243" width="50.140625" style="31" customWidth="1"/>
    <col min="10244" max="10244" width="9.140625" style="31"/>
    <col min="10245" max="10245" width="14.140625" style="31" customWidth="1"/>
    <col min="10246" max="10246" width="12.5703125" style="31" customWidth="1"/>
    <col min="10247" max="10247" width="12.42578125" style="31" customWidth="1"/>
    <col min="10248" max="10248" width="15.85546875" style="31" customWidth="1"/>
    <col min="10249" max="10496" width="9.140625" style="31"/>
    <col min="10497" max="10498" width="3.7109375" style="31" customWidth="1"/>
    <col min="10499" max="10499" width="50.140625" style="31" customWidth="1"/>
    <col min="10500" max="10500" width="9.140625" style="31"/>
    <col min="10501" max="10501" width="14.140625" style="31" customWidth="1"/>
    <col min="10502" max="10502" width="12.5703125" style="31" customWidth="1"/>
    <col min="10503" max="10503" width="12.42578125" style="31" customWidth="1"/>
    <col min="10504" max="10504" width="15.85546875" style="31" customWidth="1"/>
    <col min="10505" max="10752" width="9.140625" style="31"/>
    <col min="10753" max="10754" width="3.7109375" style="31" customWidth="1"/>
    <col min="10755" max="10755" width="50.140625" style="31" customWidth="1"/>
    <col min="10756" max="10756" width="9.140625" style="31"/>
    <col min="10757" max="10757" width="14.140625" style="31" customWidth="1"/>
    <col min="10758" max="10758" width="12.5703125" style="31" customWidth="1"/>
    <col min="10759" max="10759" width="12.42578125" style="31" customWidth="1"/>
    <col min="10760" max="10760" width="15.85546875" style="31" customWidth="1"/>
    <col min="10761" max="11008" width="9.140625" style="31"/>
    <col min="11009" max="11010" width="3.7109375" style="31" customWidth="1"/>
    <col min="11011" max="11011" width="50.140625" style="31" customWidth="1"/>
    <col min="11012" max="11012" width="9.140625" style="31"/>
    <col min="11013" max="11013" width="14.140625" style="31" customWidth="1"/>
    <col min="11014" max="11014" width="12.5703125" style="31" customWidth="1"/>
    <col min="11015" max="11015" width="12.42578125" style="31" customWidth="1"/>
    <col min="11016" max="11016" width="15.85546875" style="31" customWidth="1"/>
    <col min="11017" max="11264" width="9.140625" style="31"/>
    <col min="11265" max="11266" width="3.7109375" style="31" customWidth="1"/>
    <col min="11267" max="11267" width="50.140625" style="31" customWidth="1"/>
    <col min="11268" max="11268" width="9.140625" style="31"/>
    <col min="11269" max="11269" width="14.140625" style="31" customWidth="1"/>
    <col min="11270" max="11270" width="12.5703125" style="31" customWidth="1"/>
    <col min="11271" max="11271" width="12.42578125" style="31" customWidth="1"/>
    <col min="11272" max="11272" width="15.85546875" style="31" customWidth="1"/>
    <col min="11273" max="11520" width="9.140625" style="31"/>
    <col min="11521" max="11522" width="3.7109375" style="31" customWidth="1"/>
    <col min="11523" max="11523" width="50.140625" style="31" customWidth="1"/>
    <col min="11524" max="11524" width="9.140625" style="31"/>
    <col min="11525" max="11525" width="14.140625" style="31" customWidth="1"/>
    <col min="11526" max="11526" width="12.5703125" style="31" customWidth="1"/>
    <col min="11527" max="11527" width="12.42578125" style="31" customWidth="1"/>
    <col min="11528" max="11528" width="15.85546875" style="31" customWidth="1"/>
    <col min="11529" max="11776" width="9.140625" style="31"/>
    <col min="11777" max="11778" width="3.7109375" style="31" customWidth="1"/>
    <col min="11779" max="11779" width="50.140625" style="31" customWidth="1"/>
    <col min="11780" max="11780" width="9.140625" style="31"/>
    <col min="11781" max="11781" width="14.140625" style="31" customWidth="1"/>
    <col min="11782" max="11782" width="12.5703125" style="31" customWidth="1"/>
    <col min="11783" max="11783" width="12.42578125" style="31" customWidth="1"/>
    <col min="11784" max="11784" width="15.85546875" style="31" customWidth="1"/>
    <col min="11785" max="12032" width="9.140625" style="31"/>
    <col min="12033" max="12034" width="3.7109375" style="31" customWidth="1"/>
    <col min="12035" max="12035" width="50.140625" style="31" customWidth="1"/>
    <col min="12036" max="12036" width="9.140625" style="31"/>
    <col min="12037" max="12037" width="14.140625" style="31" customWidth="1"/>
    <col min="12038" max="12038" width="12.5703125" style="31" customWidth="1"/>
    <col min="12039" max="12039" width="12.42578125" style="31" customWidth="1"/>
    <col min="12040" max="12040" width="15.85546875" style="31" customWidth="1"/>
    <col min="12041" max="12288" width="9.140625" style="31"/>
    <col min="12289" max="12290" width="3.7109375" style="31" customWidth="1"/>
    <col min="12291" max="12291" width="50.140625" style="31" customWidth="1"/>
    <col min="12292" max="12292" width="9.140625" style="31"/>
    <col min="12293" max="12293" width="14.140625" style="31" customWidth="1"/>
    <col min="12294" max="12294" width="12.5703125" style="31" customWidth="1"/>
    <col min="12295" max="12295" width="12.42578125" style="31" customWidth="1"/>
    <col min="12296" max="12296" width="15.85546875" style="31" customWidth="1"/>
    <col min="12297" max="12544" width="9.140625" style="31"/>
    <col min="12545" max="12546" width="3.7109375" style="31" customWidth="1"/>
    <col min="12547" max="12547" width="50.140625" style="31" customWidth="1"/>
    <col min="12548" max="12548" width="9.140625" style="31"/>
    <col min="12549" max="12549" width="14.140625" style="31" customWidth="1"/>
    <col min="12550" max="12550" width="12.5703125" style="31" customWidth="1"/>
    <col min="12551" max="12551" width="12.42578125" style="31" customWidth="1"/>
    <col min="12552" max="12552" width="15.85546875" style="31" customWidth="1"/>
    <col min="12553" max="12800" width="9.140625" style="31"/>
    <col min="12801" max="12802" width="3.7109375" style="31" customWidth="1"/>
    <col min="12803" max="12803" width="50.140625" style="31" customWidth="1"/>
    <col min="12804" max="12804" width="9.140625" style="31"/>
    <col min="12805" max="12805" width="14.140625" style="31" customWidth="1"/>
    <col min="12806" max="12806" width="12.5703125" style="31" customWidth="1"/>
    <col min="12807" max="12807" width="12.42578125" style="31" customWidth="1"/>
    <col min="12808" max="12808" width="15.85546875" style="31" customWidth="1"/>
    <col min="12809" max="13056" width="9.140625" style="31"/>
    <col min="13057" max="13058" width="3.7109375" style="31" customWidth="1"/>
    <col min="13059" max="13059" width="50.140625" style="31" customWidth="1"/>
    <col min="13060" max="13060" width="9.140625" style="31"/>
    <col min="13061" max="13061" width="14.140625" style="31" customWidth="1"/>
    <col min="13062" max="13062" width="12.5703125" style="31" customWidth="1"/>
    <col min="13063" max="13063" width="12.42578125" style="31" customWidth="1"/>
    <col min="13064" max="13064" width="15.85546875" style="31" customWidth="1"/>
    <col min="13065" max="13312" width="9.140625" style="31"/>
    <col min="13313" max="13314" width="3.7109375" style="31" customWidth="1"/>
    <col min="13315" max="13315" width="50.140625" style="31" customWidth="1"/>
    <col min="13316" max="13316" width="9.140625" style="31"/>
    <col min="13317" max="13317" width="14.140625" style="31" customWidth="1"/>
    <col min="13318" max="13318" width="12.5703125" style="31" customWidth="1"/>
    <col min="13319" max="13319" width="12.42578125" style="31" customWidth="1"/>
    <col min="13320" max="13320" width="15.85546875" style="31" customWidth="1"/>
    <col min="13321" max="13568" width="9.140625" style="31"/>
    <col min="13569" max="13570" width="3.7109375" style="31" customWidth="1"/>
    <col min="13571" max="13571" width="50.140625" style="31" customWidth="1"/>
    <col min="13572" max="13572" width="9.140625" style="31"/>
    <col min="13573" max="13573" width="14.140625" style="31" customWidth="1"/>
    <col min="13574" max="13574" width="12.5703125" style="31" customWidth="1"/>
    <col min="13575" max="13575" width="12.42578125" style="31" customWidth="1"/>
    <col min="13576" max="13576" width="15.85546875" style="31" customWidth="1"/>
    <col min="13577" max="13824" width="9.140625" style="31"/>
    <col min="13825" max="13826" width="3.7109375" style="31" customWidth="1"/>
    <col min="13827" max="13827" width="50.140625" style="31" customWidth="1"/>
    <col min="13828" max="13828" width="9.140625" style="31"/>
    <col min="13829" max="13829" width="14.140625" style="31" customWidth="1"/>
    <col min="13830" max="13830" width="12.5703125" style="31" customWidth="1"/>
    <col min="13831" max="13831" width="12.42578125" style="31" customWidth="1"/>
    <col min="13832" max="13832" width="15.85546875" style="31" customWidth="1"/>
    <col min="13833" max="14080" width="9.140625" style="31"/>
    <col min="14081" max="14082" width="3.7109375" style="31" customWidth="1"/>
    <col min="14083" max="14083" width="50.140625" style="31" customWidth="1"/>
    <col min="14084" max="14084" width="9.140625" style="31"/>
    <col min="14085" max="14085" width="14.140625" style="31" customWidth="1"/>
    <col min="14086" max="14086" width="12.5703125" style="31" customWidth="1"/>
    <col min="14087" max="14087" width="12.42578125" style="31" customWidth="1"/>
    <col min="14088" max="14088" width="15.85546875" style="31" customWidth="1"/>
    <col min="14089" max="14336" width="9.140625" style="31"/>
    <col min="14337" max="14338" width="3.7109375" style="31" customWidth="1"/>
    <col min="14339" max="14339" width="50.140625" style="31" customWidth="1"/>
    <col min="14340" max="14340" width="9.140625" style="31"/>
    <col min="14341" max="14341" width="14.140625" style="31" customWidth="1"/>
    <col min="14342" max="14342" width="12.5703125" style="31" customWidth="1"/>
    <col min="14343" max="14343" width="12.42578125" style="31" customWidth="1"/>
    <col min="14344" max="14344" width="15.85546875" style="31" customWidth="1"/>
    <col min="14345" max="14592" width="9.140625" style="31"/>
    <col min="14593" max="14594" width="3.7109375" style="31" customWidth="1"/>
    <col min="14595" max="14595" width="50.140625" style="31" customWidth="1"/>
    <col min="14596" max="14596" width="9.140625" style="31"/>
    <col min="14597" max="14597" width="14.140625" style="31" customWidth="1"/>
    <col min="14598" max="14598" width="12.5703125" style="31" customWidth="1"/>
    <col min="14599" max="14599" width="12.42578125" style="31" customWidth="1"/>
    <col min="14600" max="14600" width="15.85546875" style="31" customWidth="1"/>
    <col min="14601" max="14848" width="9.140625" style="31"/>
    <col min="14849" max="14850" width="3.7109375" style="31" customWidth="1"/>
    <col min="14851" max="14851" width="50.140625" style="31" customWidth="1"/>
    <col min="14852" max="14852" width="9.140625" style="31"/>
    <col min="14853" max="14853" width="14.140625" style="31" customWidth="1"/>
    <col min="14854" max="14854" width="12.5703125" style="31" customWidth="1"/>
    <col min="14855" max="14855" width="12.42578125" style="31" customWidth="1"/>
    <col min="14856" max="14856" width="15.85546875" style="31" customWidth="1"/>
    <col min="14857" max="15104" width="9.140625" style="31"/>
    <col min="15105" max="15106" width="3.7109375" style="31" customWidth="1"/>
    <col min="15107" max="15107" width="50.140625" style="31" customWidth="1"/>
    <col min="15108" max="15108" width="9.140625" style="31"/>
    <col min="15109" max="15109" width="14.140625" style="31" customWidth="1"/>
    <col min="15110" max="15110" width="12.5703125" style="31" customWidth="1"/>
    <col min="15111" max="15111" width="12.42578125" style="31" customWidth="1"/>
    <col min="15112" max="15112" width="15.85546875" style="31" customWidth="1"/>
    <col min="15113" max="15360" width="9.140625" style="31"/>
    <col min="15361" max="15362" width="3.7109375" style="31" customWidth="1"/>
    <col min="15363" max="15363" width="50.140625" style="31" customWidth="1"/>
    <col min="15364" max="15364" width="9.140625" style="31"/>
    <col min="15365" max="15365" width="14.140625" style="31" customWidth="1"/>
    <col min="15366" max="15366" width="12.5703125" style="31" customWidth="1"/>
    <col min="15367" max="15367" width="12.42578125" style="31" customWidth="1"/>
    <col min="15368" max="15368" width="15.85546875" style="31" customWidth="1"/>
    <col min="15369" max="15616" width="9.140625" style="31"/>
    <col min="15617" max="15618" width="3.7109375" style="31" customWidth="1"/>
    <col min="15619" max="15619" width="50.140625" style="31" customWidth="1"/>
    <col min="15620" max="15620" width="9.140625" style="31"/>
    <col min="15621" max="15621" width="14.140625" style="31" customWidth="1"/>
    <col min="15622" max="15622" width="12.5703125" style="31" customWidth="1"/>
    <col min="15623" max="15623" width="12.42578125" style="31" customWidth="1"/>
    <col min="15624" max="15624" width="15.85546875" style="31" customWidth="1"/>
    <col min="15625" max="15872" width="9.140625" style="31"/>
    <col min="15873" max="15874" width="3.7109375" style="31" customWidth="1"/>
    <col min="15875" max="15875" width="50.140625" style="31" customWidth="1"/>
    <col min="15876" max="15876" width="9.140625" style="31"/>
    <col min="15877" max="15877" width="14.140625" style="31" customWidth="1"/>
    <col min="15878" max="15878" width="12.5703125" style="31" customWidth="1"/>
    <col min="15879" max="15879" width="12.42578125" style="31" customWidth="1"/>
    <col min="15880" max="15880" width="15.85546875" style="31" customWidth="1"/>
    <col min="15881" max="16128" width="9.140625" style="31"/>
    <col min="16129" max="16130" width="3.7109375" style="31" customWidth="1"/>
    <col min="16131" max="16131" width="50.140625" style="31" customWidth="1"/>
    <col min="16132" max="16132" width="9.140625" style="31"/>
    <col min="16133" max="16133" width="14.140625" style="31" customWidth="1"/>
    <col min="16134" max="16134" width="12.5703125" style="31" customWidth="1"/>
    <col min="16135" max="16135" width="12.42578125" style="31" customWidth="1"/>
    <col min="16136" max="16136" width="15.85546875" style="31" customWidth="1"/>
    <col min="16137" max="16384" width="9.140625" style="31"/>
  </cols>
  <sheetData>
    <row r="1" spans="1:13" ht="21" customHeight="1" thickBot="1">
      <c r="A1" s="152"/>
      <c r="B1" s="153"/>
      <c r="C1" s="158" t="s">
        <v>35</v>
      </c>
      <c r="D1" s="159"/>
      <c r="E1" s="159"/>
      <c r="F1" s="160"/>
      <c r="G1" s="161"/>
    </row>
    <row r="2" spans="1:13" ht="10.5" customHeight="1">
      <c r="A2" s="154"/>
      <c r="B2" s="155"/>
      <c r="C2" s="162"/>
      <c r="D2" s="175" t="s">
        <v>71</v>
      </c>
      <c r="E2" s="175"/>
      <c r="F2" s="176"/>
      <c r="G2" s="177"/>
    </row>
    <row r="3" spans="1:13" ht="12.75" customHeight="1">
      <c r="A3" s="154"/>
      <c r="B3" s="155"/>
      <c r="C3" s="163"/>
      <c r="D3" s="178"/>
      <c r="E3" s="178"/>
      <c r="F3" s="179"/>
      <c r="G3" s="180"/>
    </row>
    <row r="4" spans="1:13" ht="22.5" customHeight="1">
      <c r="A4" s="154"/>
      <c r="B4" s="155"/>
      <c r="C4" s="163"/>
      <c r="D4" s="178" t="s">
        <v>72</v>
      </c>
      <c r="E4" s="178"/>
      <c r="F4" s="179"/>
      <c r="G4" s="180"/>
    </row>
    <row r="5" spans="1:13" ht="12.75" customHeight="1">
      <c r="A5" s="154"/>
      <c r="B5" s="155"/>
      <c r="C5" s="163"/>
      <c r="D5" s="178"/>
      <c r="E5" s="178"/>
      <c r="F5" s="179"/>
      <c r="G5" s="180"/>
    </row>
    <row r="6" spans="1:13" ht="13.5" customHeight="1">
      <c r="A6" s="154"/>
      <c r="B6" s="155"/>
      <c r="C6" s="163"/>
      <c r="D6" s="178"/>
      <c r="E6" s="178"/>
      <c r="F6" s="179"/>
      <c r="G6" s="180"/>
    </row>
    <row r="7" spans="1:13" ht="29.25" customHeight="1" thickBot="1">
      <c r="A7" s="156"/>
      <c r="B7" s="157"/>
      <c r="C7" s="164"/>
      <c r="D7" s="181"/>
      <c r="E7" s="181"/>
      <c r="F7" s="182"/>
      <c r="G7" s="183"/>
    </row>
    <row r="8" spans="1:13">
      <c r="A8" s="143"/>
      <c r="B8" s="143"/>
      <c r="C8" s="143"/>
      <c r="D8" s="143"/>
      <c r="E8" s="143"/>
      <c r="F8" s="143"/>
      <c r="G8" s="143"/>
    </row>
    <row r="9" spans="1:13" ht="57" customHeight="1">
      <c r="A9" s="144" t="s">
        <v>73</v>
      </c>
      <c r="B9" s="144"/>
      <c r="C9" s="144"/>
      <c r="D9" s="144"/>
      <c r="E9" s="144"/>
      <c r="F9" s="144"/>
      <c r="G9" s="144"/>
    </row>
    <row r="10" spans="1:13" ht="13.5" thickBot="1">
      <c r="A10" s="143"/>
      <c r="B10" s="143"/>
      <c r="C10" s="143"/>
      <c r="D10" s="143"/>
      <c r="E10" s="143"/>
      <c r="F10" s="143"/>
      <c r="G10" s="143"/>
    </row>
    <row r="11" spans="1:13" ht="19.5" customHeight="1">
      <c r="A11" s="468"/>
      <c r="B11" s="469"/>
      <c r="C11" s="470"/>
      <c r="D11" s="471" t="s">
        <v>1</v>
      </c>
      <c r="E11" s="471"/>
      <c r="F11" s="471"/>
      <c r="G11" s="472"/>
    </row>
    <row r="12" spans="1:13" ht="22.5">
      <c r="A12" s="473" t="s">
        <v>2</v>
      </c>
      <c r="B12" s="474" t="s">
        <v>2</v>
      </c>
      <c r="C12" s="474" t="s">
        <v>3</v>
      </c>
      <c r="D12" s="474" t="s">
        <v>4</v>
      </c>
      <c r="E12" s="475" t="s">
        <v>5</v>
      </c>
      <c r="F12" s="475" t="s">
        <v>6</v>
      </c>
      <c r="G12" s="476" t="s">
        <v>7</v>
      </c>
    </row>
    <row r="13" spans="1:13" ht="13.5" thickBot="1">
      <c r="A13" s="477" t="s">
        <v>8</v>
      </c>
      <c r="B13" s="478" t="s">
        <v>9</v>
      </c>
      <c r="C13" s="478" t="s">
        <v>10</v>
      </c>
      <c r="D13" s="478" t="s">
        <v>11</v>
      </c>
      <c r="E13" s="479" t="s">
        <v>12</v>
      </c>
      <c r="F13" s="479" t="s">
        <v>13</v>
      </c>
      <c r="G13" s="480" t="s">
        <v>13</v>
      </c>
    </row>
    <row r="14" spans="1:13" ht="13.5" thickBot="1">
      <c r="A14" s="12"/>
      <c r="B14" s="13"/>
      <c r="C14" s="14"/>
      <c r="D14" s="15"/>
      <c r="E14" s="391"/>
      <c r="F14" s="481"/>
      <c r="G14" s="481"/>
    </row>
    <row r="15" spans="1:13" ht="13.5" thickBot="1">
      <c r="A15" s="482"/>
      <c r="B15" s="483"/>
      <c r="C15" s="484" t="s">
        <v>41</v>
      </c>
      <c r="D15" s="484"/>
      <c r="E15" s="484"/>
      <c r="F15" s="485"/>
      <c r="G15" s="486"/>
    </row>
    <row r="16" spans="1:13" s="342" customFormat="1" ht="107.25" customHeight="1">
      <c r="A16" s="16"/>
      <c r="B16" s="17"/>
      <c r="C16" s="18" t="s">
        <v>42</v>
      </c>
      <c r="D16" s="19"/>
      <c r="E16" s="459"/>
      <c r="F16" s="326"/>
      <c r="G16" s="459"/>
      <c r="I16" s="31"/>
      <c r="J16" s="31"/>
      <c r="K16" s="31"/>
      <c r="L16" s="31"/>
      <c r="M16" s="31"/>
    </row>
    <row r="17" spans="1:13" s="342" customFormat="1">
      <c r="A17" s="20"/>
      <c r="B17" s="21"/>
      <c r="C17" s="22" t="s">
        <v>43</v>
      </c>
      <c r="D17" s="23"/>
      <c r="E17" s="457"/>
      <c r="F17" s="328"/>
      <c r="G17" s="399"/>
      <c r="I17" s="31"/>
      <c r="J17" s="31"/>
      <c r="K17" s="31"/>
      <c r="L17" s="31"/>
      <c r="M17" s="31"/>
    </row>
    <row r="18" spans="1:13" s="342" customFormat="1">
      <c r="A18" s="20"/>
      <c r="B18" s="21"/>
      <c r="C18" s="22" t="s">
        <v>44</v>
      </c>
      <c r="D18" s="23"/>
      <c r="E18" s="457"/>
      <c r="F18" s="328"/>
      <c r="G18" s="399"/>
      <c r="I18" s="31"/>
      <c r="J18" s="31"/>
      <c r="K18" s="31"/>
      <c r="L18" s="31"/>
      <c r="M18" s="31"/>
    </row>
    <row r="19" spans="1:13" s="342" customFormat="1">
      <c r="A19" s="20"/>
      <c r="B19" s="21"/>
      <c r="C19" s="22" t="s">
        <v>45</v>
      </c>
      <c r="D19" s="23"/>
      <c r="E19" s="457"/>
      <c r="F19" s="328"/>
      <c r="G19" s="399"/>
      <c r="I19" s="31"/>
      <c r="J19" s="31"/>
      <c r="K19" s="31"/>
      <c r="L19" s="31"/>
      <c r="M19" s="31"/>
    </row>
    <row r="20" spans="1:13" s="342" customFormat="1">
      <c r="A20" s="20"/>
      <c r="B20" s="21"/>
      <c r="C20" s="22" t="s">
        <v>46</v>
      </c>
      <c r="D20" s="23"/>
      <c r="E20" s="457"/>
      <c r="F20" s="328"/>
      <c r="G20" s="399"/>
      <c r="I20" s="31"/>
      <c r="J20" s="31"/>
      <c r="K20" s="31"/>
      <c r="L20" s="31"/>
      <c r="M20" s="31"/>
    </row>
    <row r="21" spans="1:13" s="342" customFormat="1" ht="25.5">
      <c r="A21" s="20"/>
      <c r="B21" s="21"/>
      <c r="C21" s="22" t="s">
        <v>47</v>
      </c>
      <c r="D21" s="23"/>
      <c r="E21" s="457"/>
      <c r="F21" s="328"/>
      <c r="G21" s="399"/>
      <c r="I21" s="31"/>
      <c r="J21" s="31"/>
      <c r="K21" s="31"/>
      <c r="L21" s="31"/>
      <c r="M21" s="31"/>
    </row>
    <row r="22" spans="1:13" s="342" customFormat="1">
      <c r="A22" s="20"/>
      <c r="B22" s="21"/>
      <c r="C22" s="22" t="s">
        <v>48</v>
      </c>
      <c r="D22" s="23"/>
      <c r="E22" s="457"/>
      <c r="F22" s="328"/>
      <c r="G22" s="399"/>
      <c r="I22" s="31"/>
      <c r="J22" s="31"/>
      <c r="K22" s="31"/>
      <c r="L22" s="31"/>
      <c r="M22" s="31"/>
    </row>
    <row r="23" spans="1:13" s="342" customFormat="1">
      <c r="A23" s="20"/>
      <c r="B23" s="21"/>
      <c r="C23" s="22" t="s">
        <v>49</v>
      </c>
      <c r="D23" s="23"/>
      <c r="E23" s="457"/>
      <c r="F23" s="328"/>
      <c r="G23" s="399"/>
      <c r="I23" s="31"/>
      <c r="J23" s="31"/>
      <c r="K23" s="31"/>
      <c r="L23" s="31"/>
      <c r="M23" s="31"/>
    </row>
    <row r="24" spans="1:13" s="342" customFormat="1">
      <c r="A24" s="20"/>
      <c r="B24" s="21"/>
      <c r="C24" s="22" t="s">
        <v>50</v>
      </c>
      <c r="D24" s="23"/>
      <c r="E24" s="457"/>
      <c r="F24" s="328"/>
      <c r="G24" s="399"/>
      <c r="I24" s="31"/>
      <c r="J24" s="31"/>
      <c r="K24" s="31"/>
      <c r="L24" s="31"/>
      <c r="M24" s="31"/>
    </row>
    <row r="25" spans="1:13" s="342" customFormat="1">
      <c r="A25" s="20"/>
      <c r="B25" s="21"/>
      <c r="C25" s="22" t="s">
        <v>51</v>
      </c>
      <c r="D25" s="23"/>
      <c r="E25" s="457"/>
      <c r="F25" s="328"/>
      <c r="G25" s="399"/>
      <c r="I25" s="31"/>
      <c r="J25" s="31"/>
      <c r="K25" s="31"/>
      <c r="L25" s="31"/>
      <c r="M25" s="31"/>
    </row>
    <row r="26" spans="1:13" s="342" customFormat="1">
      <c r="A26" s="20"/>
      <c r="B26" s="21"/>
      <c r="C26" s="22" t="s">
        <v>51</v>
      </c>
      <c r="D26" s="23"/>
      <c r="E26" s="457"/>
      <c r="F26" s="328"/>
      <c r="G26" s="399"/>
      <c r="I26" s="31"/>
      <c r="J26" s="31"/>
      <c r="K26" s="31"/>
      <c r="L26" s="31"/>
      <c r="M26" s="31"/>
    </row>
    <row r="27" spans="1:13" s="342" customFormat="1" ht="302.25" customHeight="1">
      <c r="A27" s="16"/>
      <c r="B27" s="17"/>
      <c r="C27" s="19" t="s">
        <v>74</v>
      </c>
      <c r="D27" s="19"/>
      <c r="E27" s="459"/>
      <c r="F27" s="326"/>
      <c r="G27" s="459"/>
      <c r="I27" s="31"/>
      <c r="J27" s="31"/>
      <c r="K27" s="31"/>
      <c r="L27" s="31"/>
      <c r="M27" s="31"/>
    </row>
    <row r="28" spans="1:13" ht="13.5" thickBot="1">
      <c r="A28" s="194"/>
      <c r="B28" s="194"/>
      <c r="C28" s="194"/>
      <c r="D28" s="194"/>
      <c r="E28" s="194"/>
      <c r="F28" s="194"/>
      <c r="G28" s="194"/>
    </row>
    <row r="29" spans="1:13" ht="12.75" customHeight="1" thickBot="1">
      <c r="A29" s="343"/>
      <c r="B29" s="450"/>
      <c r="C29" s="465"/>
      <c r="D29" s="466"/>
      <c r="E29" s="466"/>
      <c r="F29" s="467"/>
      <c r="G29" s="348"/>
    </row>
    <row r="30" spans="1:13" ht="13.5" thickBot="1">
      <c r="A30" s="188"/>
      <c r="B30" s="188"/>
      <c r="C30" s="188"/>
      <c r="D30" s="188"/>
      <c r="E30" s="188"/>
      <c r="F30" s="188"/>
      <c r="G30" s="188"/>
    </row>
    <row r="31" spans="1:13" ht="13.5" thickBot="1">
      <c r="A31" s="407" t="s">
        <v>15</v>
      </c>
      <c r="B31" s="408"/>
      <c r="C31" s="409" t="s">
        <v>75</v>
      </c>
      <c r="D31" s="409"/>
      <c r="E31" s="409"/>
      <c r="F31" s="410"/>
      <c r="G31" s="411"/>
    </row>
    <row r="32" spans="1:13">
      <c r="A32" s="16"/>
      <c r="B32" s="29"/>
      <c r="C32" s="458"/>
      <c r="D32" s="30"/>
      <c r="E32" s="459"/>
      <c r="F32" s="326"/>
      <c r="G32" s="456"/>
    </row>
    <row r="33" spans="1:7" ht="14.25">
      <c r="A33" s="460" t="s">
        <v>52</v>
      </c>
      <c r="B33" s="24"/>
      <c r="C33" s="453" t="s">
        <v>76</v>
      </c>
      <c r="D33" s="23"/>
      <c r="E33" s="457"/>
      <c r="F33" s="327"/>
      <c r="G33" s="457"/>
    </row>
    <row r="34" spans="1:7" ht="14.25">
      <c r="A34" s="349"/>
      <c r="B34" s="24"/>
      <c r="C34" s="461" t="s">
        <v>77</v>
      </c>
      <c r="D34" s="352" t="s">
        <v>53</v>
      </c>
      <c r="E34" s="352">
        <v>144</v>
      </c>
      <c r="F34" s="329"/>
      <c r="G34" s="392">
        <f>E34*F34</f>
        <v>0</v>
      </c>
    </row>
    <row r="35" spans="1:7" ht="14.25">
      <c r="A35" s="349"/>
      <c r="B35" s="24"/>
      <c r="C35" s="461" t="s">
        <v>78</v>
      </c>
      <c r="D35" s="352" t="s">
        <v>53</v>
      </c>
      <c r="E35" s="352">
        <v>144</v>
      </c>
      <c r="F35" s="329"/>
      <c r="G35" s="392">
        <f>E35*F35</f>
        <v>0</v>
      </c>
    </row>
    <row r="36" spans="1:7" ht="14.25">
      <c r="A36" s="349"/>
      <c r="B36" s="24"/>
      <c r="C36" s="22"/>
      <c r="D36" s="23"/>
      <c r="E36" s="457"/>
      <c r="F36" s="327"/>
      <c r="G36" s="399"/>
    </row>
    <row r="37" spans="1:7" ht="99.75">
      <c r="A37" s="349" t="s">
        <v>54</v>
      </c>
      <c r="B37" s="24"/>
      <c r="C37" s="453" t="s">
        <v>79</v>
      </c>
      <c r="D37" s="352" t="s">
        <v>20</v>
      </c>
      <c r="E37" s="352">
        <v>143</v>
      </c>
      <c r="F37" s="329"/>
      <c r="G37" s="392">
        <f>E37*F37</f>
        <v>0</v>
      </c>
    </row>
    <row r="38" spans="1:7" ht="14.25">
      <c r="A38" s="349"/>
      <c r="B38" s="24"/>
      <c r="C38" s="22"/>
      <c r="D38" s="23"/>
      <c r="E38" s="457"/>
      <c r="F38" s="327"/>
      <c r="G38" s="392"/>
    </row>
    <row r="39" spans="1:7" ht="31.5" customHeight="1">
      <c r="A39" s="396" t="s">
        <v>55</v>
      </c>
      <c r="B39" s="24"/>
      <c r="C39" s="462" t="s">
        <v>80</v>
      </c>
      <c r="D39" s="23"/>
      <c r="E39" s="457"/>
      <c r="F39" s="327"/>
      <c r="G39" s="392"/>
    </row>
    <row r="40" spans="1:7" ht="14.25">
      <c r="A40" s="396"/>
      <c r="B40" s="452"/>
      <c r="C40" s="462" t="s">
        <v>81</v>
      </c>
      <c r="D40" s="462"/>
      <c r="E40" s="463"/>
      <c r="F40" s="330"/>
      <c r="G40" s="392"/>
    </row>
    <row r="41" spans="1:7" ht="14.25">
      <c r="A41" s="396"/>
      <c r="B41" s="452"/>
      <c r="C41" s="462" t="s">
        <v>82</v>
      </c>
      <c r="D41" s="462"/>
      <c r="E41" s="463"/>
      <c r="F41" s="330"/>
      <c r="G41" s="392"/>
    </row>
    <row r="42" spans="1:7" ht="14.25">
      <c r="A42" s="396"/>
      <c r="B42" s="452"/>
      <c r="C42" s="462" t="s">
        <v>83</v>
      </c>
      <c r="D42" s="462"/>
      <c r="E42" s="463"/>
      <c r="F42" s="330"/>
      <c r="G42" s="392"/>
    </row>
    <row r="43" spans="1:7" ht="14.25">
      <c r="A43" s="396"/>
      <c r="B43" s="452"/>
      <c r="C43" s="462" t="s">
        <v>84</v>
      </c>
      <c r="D43" s="462"/>
      <c r="E43" s="463"/>
      <c r="F43" s="330"/>
      <c r="G43" s="392"/>
    </row>
    <row r="44" spans="1:7" ht="14.25">
      <c r="A44" s="396"/>
      <c r="B44" s="452"/>
      <c r="C44" s="462" t="s">
        <v>85</v>
      </c>
      <c r="D44" s="462"/>
      <c r="E44" s="463"/>
      <c r="F44" s="330"/>
      <c r="G44" s="392"/>
    </row>
    <row r="45" spans="1:7" ht="14.25">
      <c r="A45" s="396"/>
      <c r="B45" s="452"/>
      <c r="C45" s="462" t="s">
        <v>86</v>
      </c>
      <c r="D45" s="462"/>
      <c r="E45" s="463"/>
      <c r="F45" s="330"/>
      <c r="G45" s="392"/>
    </row>
    <row r="46" spans="1:7" ht="14.25">
      <c r="A46" s="396"/>
      <c r="B46" s="452"/>
      <c r="C46" s="462" t="s">
        <v>87</v>
      </c>
      <c r="D46" s="462"/>
      <c r="E46" s="463"/>
      <c r="F46" s="330"/>
      <c r="G46" s="392"/>
    </row>
    <row r="47" spans="1:7" ht="14.25">
      <c r="A47" s="396"/>
      <c r="B47" s="452"/>
      <c r="C47" s="462" t="s">
        <v>88</v>
      </c>
      <c r="D47" s="462"/>
      <c r="E47" s="463"/>
      <c r="F47" s="330"/>
      <c r="G47" s="392"/>
    </row>
    <row r="48" spans="1:7" ht="16.5">
      <c r="A48" s="396"/>
      <c r="B48" s="452"/>
      <c r="C48" s="462" t="s">
        <v>89</v>
      </c>
      <c r="D48" s="352" t="s">
        <v>90</v>
      </c>
      <c r="E48" s="448">
        <v>10</v>
      </c>
      <c r="F48" s="329"/>
      <c r="G48" s="392">
        <f>E48*F48</f>
        <v>0</v>
      </c>
    </row>
    <row r="49" spans="1:7" ht="14.25">
      <c r="A49" s="396"/>
      <c r="B49" s="452"/>
      <c r="C49" s="452"/>
      <c r="D49" s="452"/>
      <c r="E49" s="452"/>
      <c r="F49" s="330"/>
      <c r="G49" s="392"/>
    </row>
    <row r="50" spans="1:7" ht="28.5">
      <c r="A50" s="396" t="s">
        <v>56</v>
      </c>
      <c r="B50" s="452"/>
      <c r="C50" s="454" t="s">
        <v>91</v>
      </c>
      <c r="D50" s="455"/>
      <c r="E50" s="455"/>
      <c r="F50" s="333"/>
      <c r="G50" s="392"/>
    </row>
    <row r="51" spans="1:7" ht="14.25">
      <c r="A51" s="396"/>
      <c r="B51" s="452"/>
      <c r="C51" s="464" t="s">
        <v>92</v>
      </c>
      <c r="D51" s="455" t="s">
        <v>53</v>
      </c>
      <c r="E51" s="455">
        <v>1</v>
      </c>
      <c r="F51" s="333"/>
      <c r="G51" s="392">
        <f>E51*F51</f>
        <v>0</v>
      </c>
    </row>
    <row r="52" spans="1:7" ht="14.25">
      <c r="A52" s="396"/>
      <c r="B52" s="452"/>
      <c r="C52" s="452"/>
      <c r="D52" s="452"/>
      <c r="E52" s="452"/>
      <c r="F52" s="330"/>
      <c r="G52" s="392"/>
    </row>
    <row r="53" spans="1:7" ht="28.5">
      <c r="A53" s="396" t="s">
        <v>64</v>
      </c>
      <c r="B53" s="452"/>
      <c r="C53" s="454" t="s">
        <v>93</v>
      </c>
      <c r="D53" s="454"/>
      <c r="E53" s="454"/>
      <c r="F53" s="332"/>
      <c r="G53" s="392"/>
    </row>
    <row r="54" spans="1:7" ht="14.25">
      <c r="A54" s="396"/>
      <c r="B54" s="452"/>
      <c r="C54" s="454" t="s">
        <v>94</v>
      </c>
      <c r="D54" s="455" t="s">
        <v>53</v>
      </c>
      <c r="E54" s="455">
        <v>1</v>
      </c>
      <c r="F54" s="333"/>
      <c r="G54" s="392">
        <f>E54*F54</f>
        <v>0</v>
      </c>
    </row>
    <row r="55" spans="1:7" ht="14.25">
      <c r="A55" s="396"/>
      <c r="B55" s="452"/>
      <c r="C55" s="452"/>
      <c r="D55" s="452"/>
      <c r="E55" s="452"/>
      <c r="F55" s="330"/>
      <c r="G55" s="392"/>
    </row>
    <row r="56" spans="1:7" ht="14.25">
      <c r="A56" s="396" t="s">
        <v>65</v>
      </c>
      <c r="B56" s="452"/>
      <c r="C56" s="445" t="s">
        <v>95</v>
      </c>
      <c r="D56" s="448"/>
      <c r="E56" s="448"/>
      <c r="F56" s="334"/>
      <c r="G56" s="392"/>
    </row>
    <row r="57" spans="1:7" ht="14.25">
      <c r="A57" s="396"/>
      <c r="B57" s="452"/>
      <c r="C57" s="445" t="s">
        <v>96</v>
      </c>
      <c r="D57" s="448" t="s">
        <v>53</v>
      </c>
      <c r="E57" s="448">
        <v>2</v>
      </c>
      <c r="F57" s="334"/>
      <c r="G57" s="392">
        <f>E57*F57</f>
        <v>0</v>
      </c>
    </row>
    <row r="58" spans="1:7" ht="14.25">
      <c r="A58" s="396"/>
      <c r="B58" s="452"/>
      <c r="C58" s="445" t="s">
        <v>97</v>
      </c>
      <c r="D58" s="448" t="s">
        <v>53</v>
      </c>
      <c r="E58" s="448">
        <v>2</v>
      </c>
      <c r="F58" s="334"/>
      <c r="G58" s="392">
        <f>E58*F58</f>
        <v>0</v>
      </c>
    </row>
    <row r="59" spans="1:7" ht="14.25">
      <c r="A59" s="396"/>
      <c r="B59" s="452"/>
      <c r="C59" s="445" t="s">
        <v>98</v>
      </c>
      <c r="D59" s="448"/>
      <c r="E59" s="448"/>
      <c r="F59" s="334"/>
      <c r="G59" s="392"/>
    </row>
    <row r="60" spans="1:7" ht="14.25">
      <c r="A60" s="396"/>
      <c r="B60" s="452"/>
      <c r="C60" s="445" t="s">
        <v>99</v>
      </c>
      <c r="D60" s="448" t="s">
        <v>53</v>
      </c>
      <c r="E60" s="448">
        <v>4</v>
      </c>
      <c r="F60" s="334"/>
      <c r="G60" s="392">
        <f>E60*F60</f>
        <v>0</v>
      </c>
    </row>
    <row r="61" spans="1:7" ht="14.25">
      <c r="A61" s="396"/>
      <c r="B61" s="452"/>
      <c r="C61" s="445" t="s">
        <v>100</v>
      </c>
      <c r="D61" s="448" t="s">
        <v>53</v>
      </c>
      <c r="E61" s="448">
        <v>5</v>
      </c>
      <c r="F61" s="334"/>
      <c r="G61" s="392">
        <f>E61*F61</f>
        <v>0</v>
      </c>
    </row>
    <row r="62" spans="1:7" ht="14.25">
      <c r="A62" s="396"/>
      <c r="B62" s="452"/>
      <c r="C62" s="445" t="s">
        <v>101</v>
      </c>
      <c r="D62" s="448" t="s">
        <v>53</v>
      </c>
      <c r="E62" s="448">
        <v>2</v>
      </c>
      <c r="F62" s="334"/>
      <c r="G62" s="392">
        <f>E62*F62</f>
        <v>0</v>
      </c>
    </row>
    <row r="63" spans="1:7" ht="14.25">
      <c r="A63" s="396"/>
      <c r="B63" s="452"/>
      <c r="C63" s="452"/>
      <c r="D63" s="452"/>
      <c r="E63" s="452"/>
      <c r="F63" s="330"/>
      <c r="G63" s="392"/>
    </row>
    <row r="64" spans="1:7" ht="42.75">
      <c r="A64" s="396" t="s">
        <v>66</v>
      </c>
      <c r="B64" s="452"/>
      <c r="C64" s="453" t="s">
        <v>102</v>
      </c>
      <c r="D64" s="352"/>
      <c r="E64" s="352"/>
      <c r="F64" s="329"/>
      <c r="G64" s="392"/>
    </row>
    <row r="65" spans="1:7" ht="14.25">
      <c r="A65" s="396"/>
      <c r="B65" s="452"/>
      <c r="C65" s="453" t="s">
        <v>103</v>
      </c>
      <c r="D65" s="352" t="s">
        <v>53</v>
      </c>
      <c r="E65" s="352">
        <v>122</v>
      </c>
      <c r="F65" s="329"/>
      <c r="G65" s="392">
        <f>E65*F65</f>
        <v>0</v>
      </c>
    </row>
    <row r="66" spans="1:7" ht="14.25">
      <c r="A66" s="396"/>
      <c r="B66" s="452"/>
      <c r="C66" s="453" t="s">
        <v>104</v>
      </c>
      <c r="D66" s="352" t="s">
        <v>53</v>
      </c>
      <c r="E66" s="352">
        <v>22</v>
      </c>
      <c r="F66" s="329"/>
      <c r="G66" s="392">
        <f>E66*F66</f>
        <v>0</v>
      </c>
    </row>
    <row r="67" spans="1:7" ht="14.25">
      <c r="A67" s="396"/>
      <c r="B67" s="452"/>
      <c r="C67" s="452"/>
      <c r="D67" s="452"/>
      <c r="E67" s="452"/>
      <c r="F67" s="330"/>
      <c r="G67" s="392"/>
    </row>
    <row r="68" spans="1:7" ht="18" customHeight="1">
      <c r="A68" s="396" t="s">
        <v>105</v>
      </c>
      <c r="B68" s="452"/>
      <c r="C68" s="453" t="s">
        <v>106</v>
      </c>
      <c r="D68" s="352"/>
      <c r="E68" s="352"/>
      <c r="F68" s="329"/>
      <c r="G68" s="392"/>
    </row>
    <row r="69" spans="1:7" ht="14.25">
      <c r="A69" s="396"/>
      <c r="B69" s="452"/>
      <c r="C69" s="453" t="s">
        <v>107</v>
      </c>
      <c r="D69" s="352" t="s">
        <v>53</v>
      </c>
      <c r="E69" s="352">
        <v>144</v>
      </c>
      <c r="F69" s="329"/>
      <c r="G69" s="392">
        <f>E69*F69</f>
        <v>0</v>
      </c>
    </row>
    <row r="70" spans="1:7" ht="28.5">
      <c r="A70" s="396"/>
      <c r="B70" s="452"/>
      <c r="C70" s="453" t="s">
        <v>108</v>
      </c>
      <c r="D70" s="352"/>
      <c r="E70" s="352"/>
      <c r="F70" s="329"/>
      <c r="G70" s="392"/>
    </row>
    <row r="71" spans="1:7" ht="14.25">
      <c r="A71" s="396"/>
      <c r="B71" s="452"/>
      <c r="C71" s="453"/>
      <c r="D71" s="352"/>
      <c r="E71" s="352"/>
      <c r="F71" s="329"/>
      <c r="G71" s="392"/>
    </row>
    <row r="72" spans="1:7" ht="65.25" customHeight="1">
      <c r="A72" s="396" t="s">
        <v>109</v>
      </c>
      <c r="B72" s="452"/>
      <c r="C72" s="453" t="s">
        <v>110</v>
      </c>
      <c r="D72" s="352"/>
      <c r="E72" s="352"/>
      <c r="F72" s="329"/>
      <c r="G72" s="392"/>
    </row>
    <row r="73" spans="1:7" ht="14.25">
      <c r="A73" s="396"/>
      <c r="B73" s="452"/>
      <c r="C73" s="453" t="s">
        <v>107</v>
      </c>
      <c r="D73" s="352" t="s">
        <v>53</v>
      </c>
      <c r="E73" s="352">
        <v>144</v>
      </c>
      <c r="F73" s="329"/>
      <c r="G73" s="392">
        <f>E73*F73</f>
        <v>0</v>
      </c>
    </row>
    <row r="74" spans="1:7" ht="28.5">
      <c r="A74" s="396"/>
      <c r="B74" s="452"/>
      <c r="C74" s="453" t="s">
        <v>111</v>
      </c>
      <c r="D74" s="352"/>
      <c r="E74" s="352"/>
      <c r="F74" s="329"/>
      <c r="G74" s="392"/>
    </row>
    <row r="75" spans="1:7" ht="14.25">
      <c r="A75" s="396"/>
      <c r="B75" s="452"/>
      <c r="C75" s="452"/>
      <c r="D75" s="452"/>
      <c r="E75" s="452"/>
      <c r="F75" s="330"/>
      <c r="G75" s="392"/>
    </row>
    <row r="76" spans="1:7" ht="99.75">
      <c r="A76" s="396" t="s">
        <v>112</v>
      </c>
      <c r="B76" s="452"/>
      <c r="C76" s="453" t="s">
        <v>113</v>
      </c>
      <c r="D76" s="352"/>
      <c r="E76" s="352"/>
      <c r="F76" s="329"/>
      <c r="G76" s="392"/>
    </row>
    <row r="77" spans="1:7" ht="14.25">
      <c r="A77" s="396"/>
      <c r="B77" s="452"/>
      <c r="C77" s="453" t="s">
        <v>114</v>
      </c>
      <c r="D77" s="352" t="s">
        <v>53</v>
      </c>
      <c r="E77" s="352">
        <v>127</v>
      </c>
      <c r="F77" s="329"/>
      <c r="G77" s="392">
        <f>E77*F77</f>
        <v>0</v>
      </c>
    </row>
    <row r="78" spans="1:7" ht="14.25">
      <c r="A78" s="396"/>
      <c r="B78" s="452"/>
      <c r="C78" s="453" t="s">
        <v>115</v>
      </c>
      <c r="D78" s="352" t="s">
        <v>53</v>
      </c>
      <c r="E78" s="352">
        <v>17</v>
      </c>
      <c r="F78" s="329"/>
      <c r="G78" s="392">
        <f>E78*F78</f>
        <v>0</v>
      </c>
    </row>
    <row r="79" spans="1:7" ht="14.25">
      <c r="A79" s="396"/>
      <c r="B79" s="452"/>
      <c r="C79" s="452"/>
      <c r="D79" s="452"/>
      <c r="E79" s="452"/>
      <c r="F79" s="330"/>
      <c r="G79" s="392"/>
    </row>
    <row r="80" spans="1:7" ht="28.5">
      <c r="A80" s="396" t="s">
        <v>116</v>
      </c>
      <c r="B80" s="452"/>
      <c r="C80" s="453" t="s">
        <v>117</v>
      </c>
      <c r="D80" s="352" t="s">
        <v>60</v>
      </c>
      <c r="E80" s="352">
        <v>1</v>
      </c>
      <c r="F80" s="329"/>
      <c r="G80" s="392">
        <f>E80*F80</f>
        <v>0</v>
      </c>
    </row>
    <row r="81" spans="1:13" ht="14.25">
      <c r="A81" s="396"/>
      <c r="B81" s="452"/>
      <c r="C81" s="452"/>
      <c r="D81" s="452"/>
      <c r="E81" s="452"/>
      <c r="F81" s="330"/>
      <c r="G81" s="392"/>
    </row>
    <row r="82" spans="1:13" ht="71.25">
      <c r="A82" s="396" t="s">
        <v>118</v>
      </c>
      <c r="B82" s="452"/>
      <c r="C82" s="453" t="s">
        <v>119</v>
      </c>
      <c r="D82" s="352" t="s">
        <v>60</v>
      </c>
      <c r="E82" s="352">
        <v>1</v>
      </c>
      <c r="F82" s="329"/>
      <c r="G82" s="392">
        <f t="shared" ref="G82:G88" si="0">E82*F82</f>
        <v>0</v>
      </c>
    </row>
    <row r="83" spans="1:13" ht="14.25">
      <c r="A83" s="396"/>
      <c r="B83" s="452"/>
      <c r="C83" s="452"/>
      <c r="D83" s="452"/>
      <c r="E83" s="452"/>
      <c r="F83" s="330"/>
      <c r="G83" s="392"/>
    </row>
    <row r="84" spans="1:13" ht="28.5">
      <c r="A84" s="396" t="s">
        <v>120</v>
      </c>
      <c r="B84" s="452"/>
      <c r="C84" s="453" t="s">
        <v>121</v>
      </c>
      <c r="D84" s="352" t="s">
        <v>60</v>
      </c>
      <c r="E84" s="352">
        <v>1</v>
      </c>
      <c r="F84" s="329"/>
      <c r="G84" s="392">
        <f t="shared" si="0"/>
        <v>0</v>
      </c>
    </row>
    <row r="85" spans="1:13" ht="14.25">
      <c r="A85" s="396"/>
      <c r="B85" s="452"/>
      <c r="C85" s="453"/>
      <c r="D85" s="352"/>
      <c r="E85" s="352"/>
      <c r="F85" s="329"/>
      <c r="G85" s="392"/>
    </row>
    <row r="86" spans="1:13" s="342" customFormat="1" ht="28.5">
      <c r="A86" s="396" t="s">
        <v>122</v>
      </c>
      <c r="B86" s="33"/>
      <c r="C86" s="453" t="s">
        <v>58</v>
      </c>
      <c r="D86" s="352" t="s">
        <v>60</v>
      </c>
      <c r="E86" s="352">
        <v>1</v>
      </c>
      <c r="F86" s="329"/>
      <c r="G86" s="392">
        <f>F86*E86</f>
        <v>0</v>
      </c>
      <c r="I86" s="31"/>
      <c r="J86" s="31"/>
      <c r="K86" s="31"/>
      <c r="L86" s="31"/>
      <c r="M86" s="31"/>
    </row>
    <row r="87" spans="1:13" ht="14.25">
      <c r="A87" s="396"/>
      <c r="B87" s="452"/>
      <c r="C87" s="452"/>
      <c r="D87" s="452"/>
      <c r="E87" s="452"/>
      <c r="F87" s="330"/>
      <c r="G87" s="392"/>
    </row>
    <row r="88" spans="1:13" ht="15.75" customHeight="1">
      <c r="A88" s="396" t="s">
        <v>123</v>
      </c>
      <c r="B88" s="452"/>
      <c r="C88" s="453" t="s">
        <v>124</v>
      </c>
      <c r="D88" s="352" t="s">
        <v>60</v>
      </c>
      <c r="E88" s="352">
        <v>1</v>
      </c>
      <c r="F88" s="329"/>
      <c r="G88" s="392">
        <f t="shared" si="0"/>
        <v>0</v>
      </c>
    </row>
    <row r="89" spans="1:13" ht="14.25">
      <c r="A89" s="18"/>
      <c r="B89" s="452"/>
      <c r="C89" s="452"/>
      <c r="D89" s="452"/>
      <c r="E89" s="452"/>
      <c r="F89" s="330"/>
      <c r="G89" s="392"/>
    </row>
    <row r="90" spans="1:13" s="342" customFormat="1" ht="13.5" thickBot="1">
      <c r="A90" s="184"/>
      <c r="B90" s="184"/>
      <c r="C90" s="184"/>
      <c r="D90" s="184"/>
      <c r="E90" s="184"/>
      <c r="F90" s="184"/>
      <c r="G90" s="184"/>
      <c r="I90" s="31"/>
      <c r="J90" s="31"/>
      <c r="K90" s="31"/>
      <c r="L90" s="31"/>
      <c r="M90" s="31"/>
    </row>
    <row r="91" spans="1:13" s="342" customFormat="1" ht="13.5" thickBot="1">
      <c r="A91" s="343" t="s">
        <v>15</v>
      </c>
      <c r="B91" s="450"/>
      <c r="C91" s="451" t="s">
        <v>125</v>
      </c>
      <c r="D91" s="346"/>
      <c r="E91" s="346"/>
      <c r="F91" s="347"/>
      <c r="G91" s="348">
        <f>SUM(G34:G89)</f>
        <v>0</v>
      </c>
      <c r="I91" s="31"/>
      <c r="J91" s="31"/>
      <c r="K91" s="31"/>
      <c r="L91" s="31"/>
      <c r="M91" s="31"/>
    </row>
    <row r="92" spans="1:13" s="342" customFormat="1" ht="13.5" thickBot="1">
      <c r="A92" s="188"/>
      <c r="B92" s="188"/>
      <c r="C92" s="188"/>
      <c r="D92" s="188"/>
      <c r="E92" s="188"/>
      <c r="F92" s="188"/>
      <c r="G92" s="188"/>
      <c r="I92" s="31"/>
      <c r="J92" s="31"/>
      <c r="K92" s="31"/>
      <c r="L92" s="31"/>
      <c r="M92" s="31"/>
    </row>
    <row r="93" spans="1:13" s="342" customFormat="1" ht="13.5" thickBot="1">
      <c r="A93" s="407" t="s">
        <v>21</v>
      </c>
      <c r="B93" s="408"/>
      <c r="C93" s="409" t="s">
        <v>126</v>
      </c>
      <c r="D93" s="409"/>
      <c r="E93" s="409"/>
      <c r="F93" s="410"/>
      <c r="G93" s="411"/>
      <c r="I93" s="31"/>
      <c r="J93" s="31"/>
      <c r="K93" s="31"/>
      <c r="L93" s="31"/>
      <c r="M93" s="31"/>
    </row>
    <row r="94" spans="1:13" s="342" customFormat="1">
      <c r="A94" s="36"/>
      <c r="B94" s="37"/>
      <c r="C94" s="35"/>
      <c r="D94" s="34"/>
      <c r="E94" s="399"/>
      <c r="F94" s="335"/>
      <c r="G94" s="399"/>
      <c r="I94" s="31"/>
      <c r="J94" s="31"/>
      <c r="K94" s="31"/>
      <c r="L94" s="31"/>
      <c r="M94" s="31"/>
    </row>
    <row r="95" spans="1:13" s="342" customFormat="1" ht="42.75">
      <c r="A95" s="396" t="s">
        <v>52</v>
      </c>
      <c r="B95" s="447"/>
      <c r="C95" s="445" t="s">
        <v>127</v>
      </c>
      <c r="D95" s="448"/>
      <c r="E95" s="449"/>
      <c r="F95" s="331"/>
      <c r="G95" s="399"/>
      <c r="I95" s="31"/>
      <c r="J95" s="31"/>
      <c r="K95" s="31"/>
      <c r="L95" s="31"/>
      <c r="M95" s="31"/>
    </row>
    <row r="96" spans="1:13" s="342" customFormat="1" ht="31.5" customHeight="1">
      <c r="A96" s="396"/>
      <c r="B96" s="447"/>
      <c r="C96" s="445" t="s">
        <v>128</v>
      </c>
      <c r="D96" s="448"/>
      <c r="E96" s="449"/>
      <c r="F96" s="331"/>
      <c r="G96" s="399"/>
      <c r="I96" s="31"/>
      <c r="J96" s="31"/>
      <c r="K96" s="31"/>
      <c r="L96" s="31"/>
      <c r="M96" s="31"/>
    </row>
    <row r="97" spans="1:13" s="342" customFormat="1" ht="14.25">
      <c r="A97" s="396"/>
      <c r="B97" s="447"/>
      <c r="C97" s="445" t="s">
        <v>129</v>
      </c>
      <c r="D97" s="448"/>
      <c r="E97" s="449"/>
      <c r="F97" s="331"/>
      <c r="G97" s="399"/>
      <c r="I97" s="31"/>
      <c r="J97" s="31"/>
      <c r="K97" s="31"/>
      <c r="L97" s="31"/>
      <c r="M97" s="31"/>
    </row>
    <row r="98" spans="1:13" s="342" customFormat="1" ht="14.25">
      <c r="A98" s="396"/>
      <c r="B98" s="439"/>
      <c r="C98" s="446" t="s">
        <v>130</v>
      </c>
      <c r="D98" s="352" t="s">
        <v>57</v>
      </c>
      <c r="E98" s="352" t="s">
        <v>131</v>
      </c>
      <c r="F98" s="329"/>
      <c r="G98" s="392">
        <f>E98*F98</f>
        <v>0</v>
      </c>
      <c r="I98" s="31"/>
      <c r="J98" s="31"/>
      <c r="K98" s="31"/>
      <c r="L98" s="31"/>
      <c r="M98" s="31"/>
    </row>
    <row r="99" spans="1:13" s="342" customFormat="1" ht="14.25">
      <c r="A99" s="396"/>
      <c r="B99" s="439"/>
      <c r="C99" s="446"/>
      <c r="D99" s="352"/>
      <c r="E99" s="352"/>
      <c r="F99" s="329"/>
      <c r="G99" s="392"/>
      <c r="I99" s="31"/>
      <c r="J99" s="31"/>
      <c r="K99" s="31"/>
      <c r="L99" s="31"/>
      <c r="M99" s="31"/>
    </row>
    <row r="100" spans="1:13" s="342" customFormat="1" ht="132">
      <c r="A100" s="396" t="s">
        <v>54</v>
      </c>
      <c r="B100" s="439"/>
      <c r="C100" s="445" t="s">
        <v>132</v>
      </c>
      <c r="D100" s="352"/>
      <c r="E100" s="352"/>
      <c r="F100" s="329"/>
      <c r="G100" s="392"/>
      <c r="I100" s="31"/>
      <c r="J100" s="31"/>
      <c r="K100" s="31"/>
      <c r="L100" s="31"/>
      <c r="M100" s="31"/>
    </row>
    <row r="101" spans="1:13" s="342" customFormat="1" ht="14.25">
      <c r="A101" s="396"/>
      <c r="B101" s="439"/>
      <c r="C101" s="446" t="s">
        <v>133</v>
      </c>
      <c r="D101" s="352" t="s">
        <v>57</v>
      </c>
      <c r="E101" s="352" t="s">
        <v>134</v>
      </c>
      <c r="F101" s="329"/>
      <c r="G101" s="392">
        <f>E101*F101</f>
        <v>0</v>
      </c>
      <c r="I101" s="31"/>
      <c r="J101" s="31"/>
      <c r="K101" s="31"/>
      <c r="L101" s="31"/>
      <c r="M101" s="31"/>
    </row>
    <row r="102" spans="1:13" s="342" customFormat="1" ht="14.25">
      <c r="A102" s="396"/>
      <c r="B102" s="439"/>
      <c r="C102" s="446"/>
      <c r="D102" s="352"/>
      <c r="E102" s="352"/>
      <c r="F102" s="329"/>
      <c r="G102" s="392"/>
      <c r="I102" s="31"/>
      <c r="J102" s="31"/>
      <c r="K102" s="31"/>
      <c r="L102" s="31"/>
      <c r="M102" s="31"/>
    </row>
    <row r="103" spans="1:13" s="342" customFormat="1" ht="42.75" customHeight="1">
      <c r="A103" s="396" t="s">
        <v>55</v>
      </c>
      <c r="B103" s="447"/>
      <c r="C103" s="441" t="s">
        <v>135</v>
      </c>
      <c r="D103" s="352"/>
      <c r="E103" s="352"/>
      <c r="F103" s="329"/>
      <c r="G103" s="392"/>
      <c r="I103" s="31"/>
      <c r="J103" s="31"/>
      <c r="K103" s="31"/>
      <c r="L103" s="31"/>
      <c r="M103" s="31"/>
    </row>
    <row r="104" spans="1:13" s="342" customFormat="1" ht="14.25">
      <c r="A104" s="396"/>
      <c r="B104" s="439"/>
      <c r="C104" s="446" t="s">
        <v>136</v>
      </c>
      <c r="D104" s="352" t="s">
        <v>19</v>
      </c>
      <c r="E104" s="352" t="s">
        <v>137</v>
      </c>
      <c r="F104" s="329"/>
      <c r="G104" s="392">
        <f>E104*F104</f>
        <v>0</v>
      </c>
      <c r="I104" s="31"/>
      <c r="J104" s="31"/>
      <c r="K104" s="31"/>
      <c r="L104" s="31"/>
      <c r="M104" s="31"/>
    </row>
    <row r="105" spans="1:13" s="342" customFormat="1" ht="14.25">
      <c r="A105" s="396"/>
      <c r="B105" s="439"/>
      <c r="C105" s="446"/>
      <c r="D105" s="352"/>
      <c r="E105" s="352"/>
      <c r="F105" s="329"/>
      <c r="G105" s="392"/>
      <c r="I105" s="31"/>
      <c r="J105" s="31"/>
      <c r="K105" s="31"/>
      <c r="L105" s="31"/>
      <c r="M105" s="31"/>
    </row>
    <row r="106" spans="1:13" s="342" customFormat="1" ht="14.25">
      <c r="A106" s="396" t="s">
        <v>56</v>
      </c>
      <c r="B106" s="439"/>
      <c r="C106" s="445" t="s">
        <v>138</v>
      </c>
      <c r="D106" s="352"/>
      <c r="E106" s="352"/>
      <c r="F106" s="329"/>
      <c r="G106" s="392"/>
      <c r="I106" s="31"/>
      <c r="J106" s="31"/>
      <c r="K106" s="31"/>
      <c r="L106" s="31"/>
      <c r="M106" s="31"/>
    </row>
    <row r="107" spans="1:13" s="342" customFormat="1" ht="246.75" customHeight="1">
      <c r="A107" s="396"/>
      <c r="B107" s="439"/>
      <c r="C107" s="445" t="s">
        <v>139</v>
      </c>
      <c r="D107" s="352"/>
      <c r="E107" s="352"/>
      <c r="F107" s="329"/>
      <c r="G107" s="392"/>
      <c r="I107" s="31"/>
      <c r="J107" s="31"/>
      <c r="K107" s="31"/>
      <c r="L107" s="31"/>
      <c r="M107" s="31"/>
    </row>
    <row r="108" spans="1:13" s="342" customFormat="1" ht="14.25">
      <c r="A108" s="396"/>
      <c r="B108" s="439"/>
      <c r="C108" s="446" t="s">
        <v>140</v>
      </c>
      <c r="D108" s="352" t="s">
        <v>57</v>
      </c>
      <c r="E108" s="352" t="s">
        <v>141</v>
      </c>
      <c r="F108" s="329"/>
      <c r="G108" s="392">
        <f>E108*F108</f>
        <v>0</v>
      </c>
      <c r="I108" s="31"/>
      <c r="J108" s="31"/>
      <c r="K108" s="31"/>
      <c r="L108" s="31"/>
      <c r="M108" s="31"/>
    </row>
    <row r="109" spans="1:13" s="342" customFormat="1" ht="14.25">
      <c r="A109" s="396"/>
      <c r="B109" s="439"/>
      <c r="C109" s="446"/>
      <c r="D109" s="352"/>
      <c r="E109" s="352"/>
      <c r="F109" s="329"/>
      <c r="G109" s="392"/>
      <c r="I109" s="31"/>
      <c r="J109" s="31"/>
      <c r="K109" s="31"/>
      <c r="L109" s="31"/>
      <c r="M109" s="31"/>
    </row>
    <row r="110" spans="1:13" s="342" customFormat="1" ht="57">
      <c r="A110" s="396" t="s">
        <v>64</v>
      </c>
      <c r="B110" s="447"/>
      <c r="C110" s="441" t="s">
        <v>142</v>
      </c>
      <c r="D110" s="352"/>
      <c r="E110" s="352"/>
      <c r="F110" s="329"/>
      <c r="G110" s="392"/>
      <c r="I110" s="31"/>
      <c r="J110" s="31"/>
      <c r="K110" s="31"/>
      <c r="L110" s="31"/>
      <c r="M110" s="31"/>
    </row>
    <row r="111" spans="1:13" s="342" customFormat="1" ht="14.25">
      <c r="A111" s="396"/>
      <c r="B111" s="439"/>
      <c r="C111" s="446" t="s">
        <v>136</v>
      </c>
      <c r="D111" s="352" t="s">
        <v>19</v>
      </c>
      <c r="E111" s="352" t="s">
        <v>143</v>
      </c>
      <c r="F111" s="329"/>
      <c r="G111" s="392">
        <f>E111*F111</f>
        <v>0</v>
      </c>
      <c r="I111" s="31"/>
      <c r="J111" s="31"/>
      <c r="K111" s="31"/>
      <c r="L111" s="31"/>
      <c r="M111" s="31"/>
    </row>
    <row r="112" spans="1:13" s="342" customFormat="1" ht="14.25">
      <c r="A112" s="396"/>
      <c r="B112" s="439"/>
      <c r="C112" s="446"/>
      <c r="D112" s="352"/>
      <c r="E112" s="352"/>
      <c r="F112" s="329"/>
      <c r="G112" s="392"/>
      <c r="I112" s="31"/>
      <c r="J112" s="31"/>
      <c r="K112" s="31"/>
      <c r="L112" s="31"/>
      <c r="M112" s="31"/>
    </row>
    <row r="113" spans="1:13" s="342" customFormat="1" ht="57">
      <c r="A113" s="396" t="s">
        <v>65</v>
      </c>
      <c r="B113" s="439"/>
      <c r="C113" s="441" t="s">
        <v>144</v>
      </c>
      <c r="D113" s="352"/>
      <c r="E113" s="352"/>
      <c r="F113" s="329"/>
      <c r="G113" s="392"/>
      <c r="I113" s="31"/>
      <c r="J113" s="31"/>
      <c r="K113" s="31"/>
      <c r="L113" s="31"/>
      <c r="M113" s="31"/>
    </row>
    <row r="114" spans="1:13" s="342" customFormat="1" ht="14.25">
      <c r="A114" s="396"/>
      <c r="B114" s="439"/>
      <c r="C114" s="445" t="s">
        <v>145</v>
      </c>
      <c r="D114" s="352" t="s">
        <v>19</v>
      </c>
      <c r="E114" s="352">
        <v>10</v>
      </c>
      <c r="F114" s="329"/>
      <c r="G114" s="392">
        <f>E114*F114</f>
        <v>0</v>
      </c>
      <c r="I114" s="31"/>
      <c r="J114" s="31"/>
      <c r="K114" s="31"/>
      <c r="L114" s="31"/>
      <c r="M114" s="31"/>
    </row>
    <row r="115" spans="1:13" s="342" customFormat="1" ht="14.25">
      <c r="A115" s="396"/>
      <c r="B115" s="439"/>
      <c r="C115" s="445"/>
      <c r="D115" s="352"/>
      <c r="E115" s="352"/>
      <c r="F115" s="329"/>
      <c r="G115" s="392"/>
      <c r="I115" s="31"/>
      <c r="J115" s="31"/>
      <c r="K115" s="31"/>
      <c r="L115" s="31"/>
      <c r="M115" s="31"/>
    </row>
    <row r="116" spans="1:13" s="342" customFormat="1" ht="71.25">
      <c r="A116" s="396" t="s">
        <v>66</v>
      </c>
      <c r="B116" s="439"/>
      <c r="C116" s="441" t="s">
        <v>146</v>
      </c>
      <c r="D116" s="352"/>
      <c r="E116" s="352"/>
      <c r="F116" s="329"/>
      <c r="G116" s="392"/>
      <c r="I116" s="31"/>
      <c r="J116" s="31"/>
      <c r="K116" s="31"/>
      <c r="L116" s="31"/>
      <c r="M116" s="31"/>
    </row>
    <row r="117" spans="1:13" s="342" customFormat="1" ht="14.25">
      <c r="A117" s="396"/>
      <c r="B117" s="439"/>
      <c r="C117" s="445" t="s">
        <v>145</v>
      </c>
      <c r="D117" s="352" t="s">
        <v>19</v>
      </c>
      <c r="E117" s="352">
        <v>6</v>
      </c>
      <c r="F117" s="329"/>
      <c r="G117" s="392">
        <f>E117*F117</f>
        <v>0</v>
      </c>
      <c r="I117" s="31"/>
      <c r="J117" s="31"/>
      <c r="K117" s="31"/>
      <c r="L117" s="31"/>
      <c r="M117" s="31"/>
    </row>
    <row r="118" spans="1:13" s="342" customFormat="1" ht="14.25">
      <c r="A118" s="396"/>
      <c r="B118" s="439"/>
      <c r="C118" s="445"/>
      <c r="D118" s="352"/>
      <c r="E118" s="352"/>
      <c r="F118" s="329"/>
      <c r="G118" s="392"/>
      <c r="I118" s="31"/>
      <c r="J118" s="31"/>
      <c r="K118" s="31"/>
      <c r="L118" s="31"/>
      <c r="M118" s="31"/>
    </row>
    <row r="119" spans="1:13" s="342" customFormat="1" ht="42.75">
      <c r="A119" s="396" t="s">
        <v>105</v>
      </c>
      <c r="B119" s="439"/>
      <c r="C119" s="441" t="s">
        <v>147</v>
      </c>
      <c r="D119" s="352"/>
      <c r="E119" s="352"/>
      <c r="F119" s="329"/>
      <c r="G119" s="392"/>
      <c r="I119" s="31"/>
      <c r="J119" s="31"/>
      <c r="K119" s="31"/>
      <c r="L119" s="31"/>
      <c r="M119" s="31"/>
    </row>
    <row r="120" spans="1:13" s="342" customFormat="1" ht="14.25">
      <c r="A120" s="396"/>
      <c r="B120" s="439"/>
      <c r="C120" s="445" t="s">
        <v>145</v>
      </c>
      <c r="D120" s="352" t="s">
        <v>19</v>
      </c>
      <c r="E120" s="352">
        <v>2</v>
      </c>
      <c r="F120" s="329"/>
      <c r="G120" s="392">
        <f>E120*F120</f>
        <v>0</v>
      </c>
      <c r="I120" s="31"/>
      <c r="J120" s="31"/>
      <c r="K120" s="31"/>
      <c r="L120" s="31"/>
      <c r="M120" s="31"/>
    </row>
    <row r="121" spans="1:13" s="342" customFormat="1" ht="14.25">
      <c r="A121" s="396"/>
      <c r="B121" s="439"/>
      <c r="C121" s="445"/>
      <c r="D121" s="352"/>
      <c r="E121" s="352"/>
      <c r="F121" s="329"/>
      <c r="G121" s="392"/>
      <c r="I121" s="31"/>
      <c r="J121" s="31"/>
      <c r="K121" s="31"/>
      <c r="L121" s="31"/>
      <c r="M121" s="31"/>
    </row>
    <row r="122" spans="1:13" s="342" customFormat="1" ht="57">
      <c r="A122" s="396" t="s">
        <v>109</v>
      </c>
      <c r="B122" s="439"/>
      <c r="C122" s="441" t="s">
        <v>148</v>
      </c>
      <c r="D122" s="352"/>
      <c r="E122" s="352"/>
      <c r="F122" s="329"/>
      <c r="G122" s="392"/>
      <c r="I122" s="31"/>
      <c r="J122" s="31"/>
      <c r="K122" s="31"/>
      <c r="L122" s="31"/>
      <c r="M122" s="31"/>
    </row>
    <row r="123" spans="1:13" s="342" customFormat="1" ht="14.25">
      <c r="A123" s="396"/>
      <c r="B123" s="439"/>
      <c r="C123" s="445" t="s">
        <v>145</v>
      </c>
      <c r="D123" s="352" t="s">
        <v>19</v>
      </c>
      <c r="E123" s="352">
        <v>2</v>
      </c>
      <c r="F123" s="329"/>
      <c r="G123" s="392">
        <f>E123*F123</f>
        <v>0</v>
      </c>
      <c r="I123" s="31"/>
      <c r="J123" s="31"/>
      <c r="K123" s="31"/>
      <c r="L123" s="31"/>
      <c r="M123" s="31"/>
    </row>
    <row r="124" spans="1:13" s="342" customFormat="1" ht="14.25">
      <c r="A124" s="396"/>
      <c r="B124" s="439"/>
      <c r="C124" s="445"/>
      <c r="D124" s="352"/>
      <c r="E124" s="352"/>
      <c r="F124" s="329"/>
      <c r="G124" s="392"/>
      <c r="I124" s="31"/>
      <c r="J124" s="31"/>
      <c r="K124" s="31"/>
      <c r="L124" s="31"/>
      <c r="M124" s="31"/>
    </row>
    <row r="125" spans="1:13" s="342" customFormat="1" ht="17.25" customHeight="1">
      <c r="A125" s="396" t="s">
        <v>149</v>
      </c>
      <c r="B125" s="439"/>
      <c r="C125" s="445" t="s">
        <v>150</v>
      </c>
      <c r="D125" s="352"/>
      <c r="E125" s="352"/>
      <c r="F125" s="329"/>
      <c r="G125" s="392"/>
      <c r="I125" s="31"/>
      <c r="J125" s="31"/>
      <c r="K125" s="31"/>
      <c r="L125" s="31"/>
      <c r="M125" s="31"/>
    </row>
    <row r="126" spans="1:13" s="342" customFormat="1" ht="14.25">
      <c r="A126" s="396"/>
      <c r="B126" s="439"/>
      <c r="C126" s="445" t="s">
        <v>151</v>
      </c>
      <c r="D126" s="352"/>
      <c r="E126" s="352"/>
      <c r="F126" s="329"/>
      <c r="G126" s="392"/>
      <c r="I126" s="31"/>
      <c r="J126" s="31"/>
      <c r="K126" s="31"/>
      <c r="L126" s="31"/>
      <c r="M126" s="31"/>
    </row>
    <row r="127" spans="1:13" s="342" customFormat="1" ht="14.25">
      <c r="A127" s="396"/>
      <c r="B127" s="439"/>
      <c r="C127" s="445" t="s">
        <v>152</v>
      </c>
      <c r="D127" s="352" t="s">
        <v>19</v>
      </c>
      <c r="E127" s="352">
        <v>1</v>
      </c>
      <c r="F127" s="329"/>
      <c r="G127" s="392">
        <f>E127*F127</f>
        <v>0</v>
      </c>
      <c r="I127" s="31"/>
      <c r="J127" s="31"/>
      <c r="K127" s="31"/>
      <c r="L127" s="31"/>
      <c r="M127" s="31"/>
    </row>
    <row r="128" spans="1:13" s="342" customFormat="1" ht="14.25">
      <c r="A128" s="396"/>
      <c r="B128" s="439"/>
      <c r="C128" s="445"/>
      <c r="D128" s="352"/>
      <c r="E128" s="352"/>
      <c r="F128" s="329"/>
      <c r="G128" s="392"/>
      <c r="I128" s="31"/>
      <c r="J128" s="31"/>
      <c r="K128" s="31"/>
      <c r="L128" s="31"/>
      <c r="M128" s="31"/>
    </row>
    <row r="129" spans="1:13" s="342" customFormat="1" ht="57">
      <c r="A129" s="396" t="s">
        <v>116</v>
      </c>
      <c r="B129" s="439"/>
      <c r="C129" s="441" t="s">
        <v>153</v>
      </c>
      <c r="D129" s="352"/>
      <c r="E129" s="352"/>
      <c r="F129" s="329"/>
      <c r="G129" s="392"/>
      <c r="I129" s="31"/>
      <c r="J129" s="31"/>
      <c r="K129" s="31"/>
      <c r="L129" s="31"/>
      <c r="M129" s="31"/>
    </row>
    <row r="130" spans="1:13" s="342" customFormat="1" ht="14.25">
      <c r="A130" s="396"/>
      <c r="B130" s="439"/>
      <c r="C130" s="441" t="s">
        <v>154</v>
      </c>
      <c r="D130" s="352"/>
      <c r="E130" s="352"/>
      <c r="F130" s="329"/>
      <c r="G130" s="392"/>
      <c r="I130" s="31"/>
      <c r="J130" s="31"/>
      <c r="K130" s="31"/>
      <c r="L130" s="31"/>
      <c r="M130" s="31"/>
    </row>
    <row r="131" spans="1:13" s="342" customFormat="1" ht="14.25">
      <c r="A131" s="396"/>
      <c r="B131" s="439"/>
      <c r="C131" s="441" t="s">
        <v>155</v>
      </c>
      <c r="D131" s="352"/>
      <c r="E131" s="352"/>
      <c r="F131" s="329"/>
      <c r="G131" s="392"/>
      <c r="I131" s="31"/>
      <c r="J131" s="31"/>
      <c r="K131" s="31"/>
      <c r="L131" s="31"/>
      <c r="M131" s="31"/>
    </row>
    <row r="132" spans="1:13" s="342" customFormat="1" ht="14.25">
      <c r="A132" s="396"/>
      <c r="B132" s="439"/>
      <c r="C132" s="441" t="s">
        <v>156</v>
      </c>
      <c r="D132" s="352"/>
      <c r="E132" s="352"/>
      <c r="F132" s="329"/>
      <c r="G132" s="392"/>
      <c r="I132" s="31"/>
      <c r="J132" s="31"/>
      <c r="K132" s="31"/>
      <c r="L132" s="31"/>
      <c r="M132" s="31"/>
    </row>
    <row r="133" spans="1:13" s="342" customFormat="1" ht="14.25">
      <c r="A133" s="396"/>
      <c r="B133" s="439"/>
      <c r="C133" s="441" t="s">
        <v>157</v>
      </c>
      <c r="D133" s="352"/>
      <c r="E133" s="352"/>
      <c r="F133" s="329"/>
      <c r="G133" s="392"/>
      <c r="I133" s="31"/>
      <c r="J133" s="31"/>
      <c r="K133" s="31"/>
      <c r="L133" s="31"/>
      <c r="M133" s="31"/>
    </row>
    <row r="134" spans="1:13" s="342" customFormat="1" ht="14.25">
      <c r="A134" s="396"/>
      <c r="B134" s="439"/>
      <c r="C134" s="441" t="s">
        <v>158</v>
      </c>
      <c r="D134" s="352"/>
      <c r="E134" s="352"/>
      <c r="F134" s="329"/>
      <c r="G134" s="392"/>
      <c r="I134" s="31"/>
      <c r="J134" s="31"/>
      <c r="K134" s="31"/>
      <c r="L134" s="31"/>
      <c r="M134" s="31"/>
    </row>
    <row r="135" spans="1:13" s="342" customFormat="1" ht="14.25">
      <c r="A135" s="396"/>
      <c r="B135" s="439"/>
      <c r="C135" s="441" t="s">
        <v>159</v>
      </c>
      <c r="D135" s="352"/>
      <c r="E135" s="352"/>
      <c r="F135" s="329"/>
      <c r="G135" s="392"/>
      <c r="I135" s="31"/>
      <c r="J135" s="31"/>
      <c r="K135" s="31"/>
      <c r="L135" s="31"/>
      <c r="M135" s="31"/>
    </row>
    <row r="136" spans="1:13" s="342" customFormat="1" ht="14.25">
      <c r="A136" s="396"/>
      <c r="B136" s="439"/>
      <c r="C136" s="441" t="s">
        <v>160</v>
      </c>
      <c r="D136" s="352"/>
      <c r="E136" s="352"/>
      <c r="F136" s="329"/>
      <c r="G136" s="392"/>
      <c r="I136" s="31"/>
      <c r="J136" s="31"/>
      <c r="K136" s="31"/>
      <c r="L136" s="31"/>
      <c r="M136" s="31"/>
    </row>
    <row r="137" spans="1:13" s="342" customFormat="1" ht="14.25">
      <c r="A137" s="396"/>
      <c r="B137" s="439"/>
      <c r="C137" s="441" t="s">
        <v>161</v>
      </c>
      <c r="D137" s="352"/>
      <c r="E137" s="352"/>
      <c r="F137" s="329"/>
      <c r="G137" s="392"/>
      <c r="I137" s="31"/>
      <c r="J137" s="31"/>
      <c r="K137" s="31"/>
      <c r="L137" s="31"/>
      <c r="M137" s="31"/>
    </row>
    <row r="138" spans="1:13" s="342" customFormat="1" ht="14.25">
      <c r="A138" s="396"/>
      <c r="B138" s="439"/>
      <c r="C138" s="441" t="s">
        <v>162</v>
      </c>
      <c r="D138" s="352" t="s">
        <v>60</v>
      </c>
      <c r="E138" s="352">
        <v>1</v>
      </c>
      <c r="F138" s="329"/>
      <c r="G138" s="392">
        <f>E138*F138</f>
        <v>0</v>
      </c>
      <c r="I138" s="31"/>
      <c r="J138" s="31"/>
      <c r="K138" s="31"/>
      <c r="L138" s="31"/>
      <c r="M138" s="31"/>
    </row>
    <row r="139" spans="1:13" s="342" customFormat="1" ht="14.25">
      <c r="A139" s="396"/>
      <c r="B139" s="439"/>
      <c r="C139" s="441"/>
      <c r="D139" s="352"/>
      <c r="E139" s="352"/>
      <c r="F139" s="329"/>
      <c r="G139" s="392"/>
      <c r="I139" s="31"/>
      <c r="J139" s="31"/>
      <c r="K139" s="31"/>
      <c r="L139" s="31"/>
      <c r="M139" s="31"/>
    </row>
    <row r="140" spans="1:13" s="342" customFormat="1" ht="42.75">
      <c r="A140" s="396" t="s">
        <v>118</v>
      </c>
      <c r="B140" s="439"/>
      <c r="C140" s="440" t="s">
        <v>163</v>
      </c>
      <c r="D140" s="352" t="s">
        <v>60</v>
      </c>
      <c r="E140" s="352">
        <v>1</v>
      </c>
      <c r="F140" s="329"/>
      <c r="G140" s="392">
        <f>E140*F140</f>
        <v>0</v>
      </c>
      <c r="I140" s="31"/>
      <c r="J140" s="31"/>
      <c r="K140" s="31"/>
      <c r="L140" s="31"/>
      <c r="M140" s="31"/>
    </row>
    <row r="141" spans="1:13" s="342" customFormat="1" ht="14.25">
      <c r="A141" s="396"/>
      <c r="B141" s="439"/>
      <c r="C141" s="440"/>
      <c r="D141" s="352"/>
      <c r="E141" s="352"/>
      <c r="F141" s="329"/>
      <c r="G141" s="392"/>
      <c r="I141" s="31"/>
      <c r="J141" s="31"/>
      <c r="K141" s="31"/>
      <c r="L141" s="31"/>
      <c r="M141" s="31"/>
    </row>
    <row r="142" spans="1:13" s="342" customFormat="1" ht="15.75" customHeight="1">
      <c r="A142" s="396" t="s">
        <v>120</v>
      </c>
      <c r="B142" s="439"/>
      <c r="C142" s="440" t="s">
        <v>164</v>
      </c>
      <c r="D142" s="352" t="s">
        <v>60</v>
      </c>
      <c r="E142" s="352">
        <v>1</v>
      </c>
      <c r="F142" s="329"/>
      <c r="G142" s="392">
        <f>E142*F142</f>
        <v>0</v>
      </c>
      <c r="I142" s="31"/>
      <c r="J142" s="31"/>
      <c r="K142" s="31"/>
      <c r="L142" s="31"/>
      <c r="M142" s="31"/>
    </row>
    <row r="143" spans="1:13" s="342" customFormat="1" ht="14.25">
      <c r="A143" s="396"/>
      <c r="B143" s="439"/>
      <c r="C143" s="440"/>
      <c r="D143" s="352"/>
      <c r="E143" s="352"/>
      <c r="F143" s="329"/>
      <c r="G143" s="392"/>
      <c r="I143" s="31"/>
      <c r="J143" s="31"/>
      <c r="K143" s="31"/>
      <c r="L143" s="31"/>
      <c r="M143" s="31"/>
    </row>
    <row r="144" spans="1:13" s="342" customFormat="1" ht="13.5" customHeight="1">
      <c r="A144" s="396" t="s">
        <v>122</v>
      </c>
      <c r="B144" s="439"/>
      <c r="C144" s="441" t="s">
        <v>165</v>
      </c>
      <c r="D144" s="352"/>
      <c r="E144" s="352"/>
      <c r="F144" s="329"/>
      <c r="G144" s="392"/>
      <c r="I144" s="31"/>
      <c r="J144" s="31"/>
      <c r="K144" s="31"/>
      <c r="L144" s="31"/>
      <c r="M144" s="31"/>
    </row>
    <row r="145" spans="1:13" s="342" customFormat="1" ht="14.25">
      <c r="A145" s="396"/>
      <c r="B145" s="439"/>
      <c r="C145" s="441" t="s">
        <v>166</v>
      </c>
      <c r="D145" s="352" t="s">
        <v>60</v>
      </c>
      <c r="E145" s="352">
        <v>1</v>
      </c>
      <c r="F145" s="329"/>
      <c r="G145" s="392">
        <f>E145*F145</f>
        <v>0</v>
      </c>
      <c r="I145" s="31"/>
      <c r="J145" s="31"/>
      <c r="K145" s="31"/>
      <c r="L145" s="31"/>
      <c r="M145" s="31"/>
    </row>
    <row r="146" spans="1:13" s="342" customFormat="1" ht="15">
      <c r="A146" s="442"/>
      <c r="B146" s="443"/>
      <c r="C146" s="441" t="s">
        <v>167</v>
      </c>
      <c r="D146" s="352" t="s">
        <v>60</v>
      </c>
      <c r="E146" s="352">
        <v>1</v>
      </c>
      <c r="F146" s="329"/>
      <c r="G146" s="392">
        <f>E146*F146</f>
        <v>0</v>
      </c>
      <c r="I146" s="31"/>
      <c r="J146" s="31"/>
      <c r="K146" s="31"/>
      <c r="L146" s="31"/>
      <c r="M146" s="31"/>
    </row>
    <row r="147" spans="1:13" s="342" customFormat="1" ht="15">
      <c r="A147" s="442"/>
      <c r="B147" s="443"/>
      <c r="C147" s="441"/>
      <c r="D147" s="352"/>
      <c r="E147" s="352"/>
      <c r="F147" s="329"/>
      <c r="G147" s="392"/>
      <c r="I147" s="31"/>
      <c r="J147" s="31"/>
      <c r="K147" s="31"/>
      <c r="L147" s="31"/>
      <c r="M147" s="31"/>
    </row>
    <row r="148" spans="1:13" s="342" customFormat="1" ht="12" customHeight="1">
      <c r="A148" s="444" t="s">
        <v>123</v>
      </c>
      <c r="B148" s="350"/>
      <c r="C148" s="440" t="s">
        <v>168</v>
      </c>
      <c r="D148" s="352" t="s">
        <v>60</v>
      </c>
      <c r="E148" s="352">
        <v>1</v>
      </c>
      <c r="F148" s="329"/>
      <c r="G148" s="392">
        <f>E148*F148</f>
        <v>0</v>
      </c>
      <c r="I148" s="31"/>
      <c r="J148" s="31"/>
      <c r="K148" s="31"/>
      <c r="L148" s="31"/>
      <c r="M148" s="31"/>
    </row>
    <row r="149" spans="1:13" s="342" customFormat="1">
      <c r="A149" s="36"/>
      <c r="B149" s="37"/>
      <c r="C149" s="35"/>
      <c r="D149" s="34"/>
      <c r="E149" s="438"/>
      <c r="F149" s="336"/>
      <c r="G149" s="438"/>
      <c r="I149" s="31"/>
      <c r="J149" s="31"/>
      <c r="K149" s="31"/>
      <c r="L149" s="31"/>
      <c r="M149" s="31"/>
    </row>
    <row r="150" spans="1:13" ht="13.5" thickBot="1">
      <c r="A150" s="207"/>
      <c r="B150" s="208"/>
      <c r="C150" s="208"/>
      <c r="D150" s="208"/>
      <c r="E150" s="208"/>
      <c r="F150" s="208"/>
      <c r="G150" s="209"/>
    </row>
    <row r="151" spans="1:13" ht="13.5" thickBot="1">
      <c r="A151" s="343" t="s">
        <v>21</v>
      </c>
      <c r="B151" s="344"/>
      <c r="C151" s="406" t="s">
        <v>169</v>
      </c>
      <c r="D151" s="346"/>
      <c r="E151" s="346"/>
      <c r="F151" s="347"/>
      <c r="G151" s="348">
        <f>SUM(G96:G148)</f>
        <v>0</v>
      </c>
    </row>
    <row r="152" spans="1:13" ht="15" customHeight="1" thickBot="1">
      <c r="A152" s="188"/>
      <c r="B152" s="188"/>
      <c r="C152" s="188"/>
      <c r="D152" s="188"/>
      <c r="E152" s="188"/>
      <c r="F152" s="188"/>
      <c r="G152" s="188"/>
    </row>
    <row r="153" spans="1:13" s="342" customFormat="1" ht="13.5" thickBot="1">
      <c r="A153" s="407" t="s">
        <v>22</v>
      </c>
      <c r="B153" s="408"/>
      <c r="C153" s="409" t="s">
        <v>170</v>
      </c>
      <c r="D153" s="409"/>
      <c r="E153" s="409"/>
      <c r="F153" s="410"/>
      <c r="G153" s="411"/>
      <c r="I153" s="31"/>
      <c r="J153" s="31"/>
      <c r="K153" s="31"/>
      <c r="L153" s="31"/>
      <c r="M153" s="31"/>
    </row>
    <row r="154" spans="1:13" s="342" customFormat="1">
      <c r="A154" s="36"/>
      <c r="B154" s="37"/>
      <c r="C154" s="35"/>
      <c r="D154" s="34"/>
      <c r="E154" s="399"/>
      <c r="F154" s="335"/>
      <c r="G154" s="399"/>
      <c r="I154" s="31"/>
      <c r="J154" s="31"/>
      <c r="K154" s="31"/>
      <c r="L154" s="31"/>
      <c r="M154" s="31"/>
    </row>
    <row r="155" spans="1:13" s="342" customFormat="1" ht="42.75">
      <c r="A155" s="396" t="s">
        <v>52</v>
      </c>
      <c r="B155" s="350"/>
      <c r="C155" s="437" t="s">
        <v>171</v>
      </c>
      <c r="D155" s="352"/>
      <c r="E155" s="352"/>
      <c r="F155" s="331"/>
      <c r="G155" s="399"/>
      <c r="I155" s="31"/>
      <c r="J155" s="31"/>
      <c r="K155" s="31"/>
      <c r="L155" s="31"/>
      <c r="M155" s="31"/>
    </row>
    <row r="156" spans="1:13" ht="128.25">
      <c r="A156" s="396"/>
      <c r="B156" s="350"/>
      <c r="C156" s="404" t="s">
        <v>172</v>
      </c>
      <c r="D156" s="352"/>
      <c r="E156" s="352"/>
      <c r="F156" s="329"/>
      <c r="G156" s="351"/>
    </row>
    <row r="157" spans="1:13" ht="42.75">
      <c r="A157" s="396"/>
      <c r="B157" s="350"/>
      <c r="C157" s="404" t="s">
        <v>173</v>
      </c>
      <c r="D157" s="352"/>
      <c r="E157" s="352"/>
      <c r="F157" s="329"/>
      <c r="G157" s="351"/>
    </row>
    <row r="158" spans="1:13" ht="42.75">
      <c r="A158" s="396"/>
      <c r="B158" s="350"/>
      <c r="C158" s="404" t="s">
        <v>174</v>
      </c>
      <c r="D158" s="352"/>
      <c r="E158" s="352"/>
      <c r="F158" s="329"/>
      <c r="G158" s="351"/>
    </row>
    <row r="159" spans="1:13" ht="28.5">
      <c r="A159" s="396"/>
      <c r="B159" s="350"/>
      <c r="C159" s="404" t="s">
        <v>175</v>
      </c>
      <c r="D159" s="352"/>
      <c r="E159" s="352"/>
      <c r="F159" s="329"/>
      <c r="G159" s="351"/>
    </row>
    <row r="160" spans="1:13" ht="14.25">
      <c r="A160" s="396"/>
      <c r="B160" s="350"/>
      <c r="C160" s="404" t="s">
        <v>176</v>
      </c>
      <c r="D160" s="352"/>
      <c r="E160" s="352"/>
      <c r="F160" s="329"/>
      <c r="G160" s="351"/>
    </row>
    <row r="161" spans="1:7" ht="15" customHeight="1">
      <c r="A161" s="396"/>
      <c r="B161" s="350"/>
      <c r="C161" s="416" t="s">
        <v>177</v>
      </c>
      <c r="D161" s="352"/>
      <c r="E161" s="352"/>
      <c r="F161" s="329"/>
      <c r="G161" s="351"/>
    </row>
    <row r="162" spans="1:7" ht="15" customHeight="1">
      <c r="A162" s="396"/>
      <c r="B162" s="350"/>
      <c r="C162" s="416" t="s">
        <v>178</v>
      </c>
      <c r="D162" s="352"/>
      <c r="E162" s="352"/>
      <c r="F162" s="329"/>
      <c r="G162" s="351"/>
    </row>
    <row r="163" spans="1:7" ht="15" customHeight="1">
      <c r="A163" s="396"/>
      <c r="B163" s="350"/>
      <c r="C163" s="404" t="s">
        <v>179</v>
      </c>
      <c r="D163" s="352"/>
      <c r="E163" s="352"/>
      <c r="F163" s="329"/>
      <c r="G163" s="351"/>
    </row>
    <row r="164" spans="1:7" ht="16.5">
      <c r="A164" s="396"/>
      <c r="B164" s="350"/>
      <c r="C164" s="404" t="s">
        <v>180</v>
      </c>
      <c r="D164" s="352"/>
      <c r="E164" s="352"/>
      <c r="F164" s="329"/>
      <c r="G164" s="351"/>
    </row>
    <row r="165" spans="1:7" ht="42.75">
      <c r="A165" s="396"/>
      <c r="B165" s="350"/>
      <c r="C165" s="404" t="s">
        <v>181</v>
      </c>
      <c r="D165" s="352"/>
      <c r="E165" s="352"/>
      <c r="F165" s="329"/>
      <c r="G165" s="351"/>
    </row>
    <row r="166" spans="1:7" ht="30.75">
      <c r="A166" s="396"/>
      <c r="B166" s="350"/>
      <c r="C166" s="404" t="s">
        <v>182</v>
      </c>
      <c r="D166" s="352"/>
      <c r="E166" s="352"/>
      <c r="F166" s="329"/>
      <c r="G166" s="351"/>
    </row>
    <row r="167" spans="1:7" ht="14.25">
      <c r="A167" s="396"/>
      <c r="B167" s="350"/>
      <c r="C167" s="404" t="s">
        <v>183</v>
      </c>
      <c r="D167" s="352"/>
      <c r="E167" s="352"/>
      <c r="F167" s="329"/>
      <c r="G167" s="351"/>
    </row>
    <row r="168" spans="1:7" ht="15" customHeight="1">
      <c r="A168" s="396"/>
      <c r="B168" s="350"/>
      <c r="C168" s="404" t="s">
        <v>184</v>
      </c>
      <c r="D168" s="352"/>
      <c r="E168" s="352"/>
      <c r="F168" s="329"/>
      <c r="G168" s="351"/>
    </row>
    <row r="169" spans="1:7" ht="14.25">
      <c r="A169" s="396"/>
      <c r="B169" s="350"/>
      <c r="C169" s="404" t="s">
        <v>185</v>
      </c>
      <c r="D169" s="352"/>
      <c r="E169" s="352"/>
      <c r="F169" s="329"/>
      <c r="G169" s="351"/>
    </row>
    <row r="170" spans="1:7" ht="14.25">
      <c r="A170" s="396"/>
      <c r="B170" s="350"/>
      <c r="C170" s="404" t="s">
        <v>186</v>
      </c>
      <c r="D170" s="352"/>
      <c r="E170" s="352"/>
      <c r="F170" s="329"/>
      <c r="G170" s="351"/>
    </row>
    <row r="171" spans="1:7" ht="14.25">
      <c r="A171" s="396"/>
      <c r="B171" s="350"/>
      <c r="C171" s="404" t="s">
        <v>187</v>
      </c>
      <c r="D171" s="352"/>
      <c r="E171" s="352"/>
      <c r="F171" s="329"/>
      <c r="G171" s="351"/>
    </row>
    <row r="172" spans="1:7" ht="14.25">
      <c r="A172" s="396"/>
      <c r="B172" s="350"/>
      <c r="C172" s="404" t="s">
        <v>188</v>
      </c>
      <c r="D172" s="352"/>
      <c r="E172" s="352"/>
      <c r="F172" s="329"/>
      <c r="G172" s="351"/>
    </row>
    <row r="173" spans="1:7" ht="14.25">
      <c r="A173" s="396"/>
      <c r="B173" s="350"/>
      <c r="C173" s="404" t="s">
        <v>189</v>
      </c>
      <c r="D173" s="352"/>
      <c r="E173" s="352"/>
      <c r="F173" s="329"/>
      <c r="G173" s="351"/>
    </row>
    <row r="174" spans="1:7" ht="15" customHeight="1">
      <c r="A174" s="396"/>
      <c r="B174" s="350"/>
      <c r="C174" s="416" t="s">
        <v>190</v>
      </c>
      <c r="D174" s="352"/>
      <c r="E174" s="352"/>
      <c r="F174" s="329"/>
      <c r="G174" s="351"/>
    </row>
    <row r="175" spans="1:7" ht="15" customHeight="1">
      <c r="A175" s="396"/>
      <c r="B175" s="350"/>
      <c r="C175" s="416" t="s">
        <v>191</v>
      </c>
      <c r="D175" s="352"/>
      <c r="E175" s="352"/>
      <c r="F175" s="329"/>
      <c r="G175" s="351"/>
    </row>
    <row r="176" spans="1:7" ht="15" customHeight="1">
      <c r="A176" s="396"/>
      <c r="B176" s="350"/>
      <c r="C176" s="416" t="s">
        <v>192</v>
      </c>
      <c r="D176" s="352"/>
      <c r="E176" s="352"/>
      <c r="F176" s="329"/>
      <c r="G176" s="351"/>
    </row>
    <row r="177" spans="1:7" ht="14.25">
      <c r="A177" s="396"/>
      <c r="B177" s="350"/>
      <c r="C177" s="404" t="s">
        <v>193</v>
      </c>
      <c r="D177" s="352"/>
      <c r="E177" s="352"/>
      <c r="F177" s="329"/>
      <c r="G177" s="351"/>
    </row>
    <row r="178" spans="1:7" ht="14.25">
      <c r="A178" s="396"/>
      <c r="B178" s="350"/>
      <c r="C178" s="404" t="s">
        <v>194</v>
      </c>
      <c r="D178" s="352"/>
      <c r="E178" s="352"/>
      <c r="F178" s="329"/>
      <c r="G178" s="351"/>
    </row>
    <row r="179" spans="1:7" ht="14.25">
      <c r="A179" s="396"/>
      <c r="B179" s="350"/>
      <c r="C179" s="416" t="s">
        <v>195</v>
      </c>
      <c r="D179" s="352"/>
      <c r="E179" s="352"/>
      <c r="F179" s="329"/>
      <c r="G179" s="351"/>
    </row>
    <row r="180" spans="1:7" ht="28.5">
      <c r="A180" s="396"/>
      <c r="B180" s="350"/>
      <c r="C180" s="416" t="s">
        <v>196</v>
      </c>
      <c r="D180" s="352"/>
      <c r="E180" s="352"/>
      <c r="F180" s="329"/>
      <c r="G180" s="351"/>
    </row>
    <row r="181" spans="1:7" ht="42.75">
      <c r="A181" s="396"/>
      <c r="B181" s="350"/>
      <c r="C181" s="416" t="s">
        <v>197</v>
      </c>
      <c r="D181" s="352"/>
      <c r="E181" s="352"/>
      <c r="F181" s="329"/>
      <c r="G181" s="351"/>
    </row>
    <row r="182" spans="1:7" ht="14.25">
      <c r="A182" s="396"/>
      <c r="B182" s="350"/>
      <c r="C182" s="416" t="s">
        <v>198</v>
      </c>
      <c r="D182" s="352"/>
      <c r="E182" s="352"/>
      <c r="F182" s="329"/>
      <c r="G182" s="351"/>
    </row>
    <row r="183" spans="1:7" ht="14.25">
      <c r="A183" s="396"/>
      <c r="B183" s="350"/>
      <c r="C183" s="416" t="s">
        <v>199</v>
      </c>
      <c r="D183" s="352"/>
      <c r="E183" s="352"/>
      <c r="F183" s="329"/>
      <c r="G183" s="351"/>
    </row>
    <row r="184" spans="1:7" ht="28.5">
      <c r="A184" s="396"/>
      <c r="B184" s="350"/>
      <c r="C184" s="416" t="s">
        <v>200</v>
      </c>
      <c r="D184" s="352" t="s">
        <v>20</v>
      </c>
      <c r="E184" s="352">
        <v>1</v>
      </c>
      <c r="F184" s="329"/>
      <c r="G184" s="392">
        <f>E184*F184</f>
        <v>0</v>
      </c>
    </row>
    <row r="185" spans="1:7" ht="15" customHeight="1">
      <c r="A185" s="396"/>
      <c r="B185" s="350"/>
      <c r="C185" s="416"/>
      <c r="D185" s="352"/>
      <c r="E185" s="352"/>
      <c r="F185" s="329"/>
      <c r="G185" s="392"/>
    </row>
    <row r="186" spans="1:7" ht="42.75">
      <c r="A186" s="396" t="s">
        <v>54</v>
      </c>
      <c r="B186" s="350"/>
      <c r="C186" s="404" t="s">
        <v>201</v>
      </c>
      <c r="D186" s="352"/>
      <c r="E186" s="352"/>
      <c r="F186" s="329"/>
      <c r="G186" s="392"/>
    </row>
    <row r="187" spans="1:7" ht="15" customHeight="1">
      <c r="A187" s="396"/>
      <c r="B187" s="350"/>
      <c r="C187" s="404" t="s">
        <v>202</v>
      </c>
      <c r="D187" s="352"/>
      <c r="E187" s="352"/>
      <c r="F187" s="329"/>
      <c r="G187" s="392"/>
    </row>
    <row r="188" spans="1:7" ht="15" customHeight="1">
      <c r="A188" s="396"/>
      <c r="B188" s="350"/>
      <c r="C188" s="404" t="s">
        <v>203</v>
      </c>
      <c r="D188" s="352"/>
      <c r="E188" s="352"/>
      <c r="F188" s="329"/>
      <c r="G188" s="392"/>
    </row>
    <row r="189" spans="1:7" ht="15" customHeight="1">
      <c r="A189" s="396"/>
      <c r="B189" s="350"/>
      <c r="C189" s="404" t="s">
        <v>204</v>
      </c>
      <c r="D189" s="352"/>
      <c r="E189" s="352"/>
      <c r="F189" s="329"/>
      <c r="G189" s="392"/>
    </row>
    <row r="190" spans="1:7" ht="15" customHeight="1">
      <c r="A190" s="396"/>
      <c r="B190" s="350"/>
      <c r="C190" s="404" t="s">
        <v>205</v>
      </c>
      <c r="D190" s="352"/>
      <c r="E190" s="352"/>
      <c r="F190" s="329"/>
      <c r="G190" s="392"/>
    </row>
    <row r="191" spans="1:7" ht="15" customHeight="1">
      <c r="A191" s="396"/>
      <c r="B191" s="350"/>
      <c r="C191" s="404" t="s">
        <v>206</v>
      </c>
      <c r="D191" s="352"/>
      <c r="E191" s="352"/>
      <c r="F191" s="329"/>
      <c r="G191" s="392"/>
    </row>
    <row r="192" spans="1:7" ht="15" customHeight="1">
      <c r="A192" s="396"/>
      <c r="B192" s="350"/>
      <c r="C192" s="416" t="s">
        <v>207</v>
      </c>
      <c r="D192" s="352" t="s">
        <v>53</v>
      </c>
      <c r="E192" s="352">
        <v>1</v>
      </c>
      <c r="F192" s="329"/>
      <c r="G192" s="392">
        <f>E192*F192</f>
        <v>0</v>
      </c>
    </row>
    <row r="193" spans="1:7" ht="15" customHeight="1">
      <c r="A193" s="396"/>
      <c r="B193" s="350"/>
      <c r="C193" s="351"/>
      <c r="D193" s="352"/>
      <c r="E193" s="352"/>
      <c r="F193" s="329"/>
      <c r="G193" s="392"/>
    </row>
    <row r="194" spans="1:7" ht="57">
      <c r="A194" s="396" t="s">
        <v>55</v>
      </c>
      <c r="B194" s="350"/>
      <c r="C194" s="404" t="s">
        <v>208</v>
      </c>
      <c r="D194" s="352" t="s">
        <v>20</v>
      </c>
      <c r="E194" s="352">
        <v>1</v>
      </c>
      <c r="F194" s="329"/>
      <c r="G194" s="392">
        <f>E194*F194</f>
        <v>0</v>
      </c>
    </row>
    <row r="195" spans="1:7" ht="15" customHeight="1">
      <c r="A195" s="396"/>
      <c r="B195" s="350"/>
      <c r="C195" s="351"/>
      <c r="D195" s="352"/>
      <c r="E195" s="352"/>
      <c r="F195" s="329"/>
      <c r="G195" s="392"/>
    </row>
    <row r="196" spans="1:7" ht="33" customHeight="1">
      <c r="A196" s="396" t="s">
        <v>56</v>
      </c>
      <c r="B196" s="350"/>
      <c r="C196" s="404" t="s">
        <v>209</v>
      </c>
      <c r="D196" s="352"/>
      <c r="E196" s="352"/>
      <c r="F196" s="329"/>
      <c r="G196" s="392"/>
    </row>
    <row r="197" spans="1:7" ht="15" customHeight="1">
      <c r="A197" s="396"/>
      <c r="B197" s="350"/>
      <c r="C197" s="404" t="s">
        <v>210</v>
      </c>
      <c r="D197" s="352"/>
      <c r="E197" s="352"/>
      <c r="F197" s="329"/>
      <c r="G197" s="392"/>
    </row>
    <row r="198" spans="1:7" ht="15" customHeight="1">
      <c r="A198" s="396"/>
      <c r="B198" s="350"/>
      <c r="C198" s="404" t="s">
        <v>211</v>
      </c>
      <c r="D198" s="352"/>
      <c r="E198" s="352"/>
      <c r="F198" s="329"/>
      <c r="G198" s="392"/>
    </row>
    <row r="199" spans="1:7" ht="15" customHeight="1">
      <c r="A199" s="396"/>
      <c r="B199" s="350"/>
      <c r="C199" s="404" t="s">
        <v>212</v>
      </c>
      <c r="D199" s="352"/>
      <c r="E199" s="352"/>
      <c r="F199" s="329"/>
      <c r="G199" s="392"/>
    </row>
    <row r="200" spans="1:7" ht="15" customHeight="1">
      <c r="A200" s="396"/>
      <c r="B200" s="350"/>
      <c r="C200" s="404" t="s">
        <v>213</v>
      </c>
      <c r="D200" s="352"/>
      <c r="E200" s="352"/>
      <c r="F200" s="329"/>
      <c r="G200" s="392"/>
    </row>
    <row r="201" spans="1:7" ht="15" customHeight="1">
      <c r="A201" s="396"/>
      <c r="B201" s="350"/>
      <c r="C201" s="404" t="s">
        <v>214</v>
      </c>
      <c r="D201" s="352"/>
      <c r="E201" s="352"/>
      <c r="F201" s="329"/>
      <c r="G201" s="392"/>
    </row>
    <row r="202" spans="1:7" ht="15" customHeight="1">
      <c r="A202" s="396"/>
      <c r="B202" s="350"/>
      <c r="C202" s="404" t="s">
        <v>215</v>
      </c>
      <c r="D202" s="352" t="s">
        <v>20</v>
      </c>
      <c r="E202" s="352">
        <v>1</v>
      </c>
      <c r="F202" s="329"/>
      <c r="G202" s="392">
        <f>E202*F202</f>
        <v>0</v>
      </c>
    </row>
    <row r="203" spans="1:7" ht="15" customHeight="1">
      <c r="A203" s="396"/>
      <c r="B203" s="350"/>
      <c r="C203" s="351"/>
      <c r="D203" s="352"/>
      <c r="E203" s="352"/>
      <c r="F203" s="329"/>
      <c r="G203" s="392"/>
    </row>
    <row r="204" spans="1:7" ht="28.5">
      <c r="A204" s="396" t="s">
        <v>64</v>
      </c>
      <c r="B204" s="350"/>
      <c r="C204" s="404" t="s">
        <v>216</v>
      </c>
      <c r="D204" s="352"/>
      <c r="E204" s="352"/>
      <c r="F204" s="329"/>
      <c r="G204" s="392"/>
    </row>
    <row r="205" spans="1:7" ht="15" customHeight="1">
      <c r="A205" s="396"/>
      <c r="B205" s="350"/>
      <c r="C205" s="404" t="s">
        <v>217</v>
      </c>
      <c r="D205" s="352"/>
      <c r="E205" s="352"/>
      <c r="F205" s="329"/>
      <c r="G205" s="392"/>
    </row>
    <row r="206" spans="1:7" ht="15" customHeight="1">
      <c r="A206" s="396"/>
      <c r="B206" s="350"/>
      <c r="C206" s="404" t="s">
        <v>218</v>
      </c>
      <c r="D206" s="352"/>
      <c r="E206" s="352"/>
      <c r="F206" s="329"/>
      <c r="G206" s="392"/>
    </row>
    <row r="207" spans="1:7" ht="15" customHeight="1">
      <c r="A207" s="396"/>
      <c r="B207" s="350"/>
      <c r="C207" s="404" t="s">
        <v>219</v>
      </c>
      <c r="D207" s="352"/>
      <c r="E207" s="352"/>
      <c r="F207" s="329"/>
      <c r="G207" s="392"/>
    </row>
    <row r="208" spans="1:7" ht="15" customHeight="1">
      <c r="A208" s="396"/>
      <c r="B208" s="350"/>
      <c r="C208" s="404" t="s">
        <v>220</v>
      </c>
      <c r="D208" s="352"/>
      <c r="E208" s="352"/>
      <c r="F208" s="329"/>
      <c r="G208" s="392"/>
    </row>
    <row r="209" spans="1:13" ht="15" customHeight="1">
      <c r="A209" s="396"/>
      <c r="B209" s="350"/>
      <c r="C209" s="404" t="s">
        <v>221</v>
      </c>
      <c r="D209" s="352"/>
      <c r="E209" s="352"/>
      <c r="F209" s="329"/>
      <c r="G209" s="392"/>
    </row>
    <row r="210" spans="1:13" ht="15" customHeight="1">
      <c r="A210" s="396"/>
      <c r="B210" s="350"/>
      <c r="C210" s="404" t="s">
        <v>222</v>
      </c>
      <c r="D210" s="352"/>
      <c r="E210" s="352"/>
      <c r="F210" s="329"/>
      <c r="G210" s="392"/>
    </row>
    <row r="211" spans="1:13" ht="15" customHeight="1">
      <c r="A211" s="396"/>
      <c r="B211" s="350"/>
      <c r="C211" s="404" t="s">
        <v>223</v>
      </c>
      <c r="D211" s="352" t="s">
        <v>20</v>
      </c>
      <c r="E211" s="352">
        <v>1</v>
      </c>
      <c r="F211" s="329"/>
      <c r="G211" s="392">
        <f>E211*F211</f>
        <v>0</v>
      </c>
    </row>
    <row r="212" spans="1:13" s="342" customFormat="1" ht="14.25">
      <c r="A212" s="396"/>
      <c r="B212" s="89"/>
      <c r="C212" s="436"/>
      <c r="D212" s="70"/>
      <c r="E212" s="435"/>
      <c r="F212" s="338"/>
      <c r="G212" s="435"/>
      <c r="I212" s="31"/>
      <c r="J212" s="31"/>
      <c r="K212" s="31"/>
      <c r="L212" s="31"/>
      <c r="M212" s="31"/>
    </row>
    <row r="213" spans="1:13" ht="13.5" thickBot="1">
      <c r="A213" s="207"/>
      <c r="B213" s="208"/>
      <c r="C213" s="208"/>
      <c r="D213" s="208"/>
      <c r="E213" s="208"/>
      <c r="F213" s="208"/>
      <c r="G213" s="209"/>
    </row>
    <row r="214" spans="1:13" ht="13.5" thickBot="1">
      <c r="A214" s="343" t="s">
        <v>22</v>
      </c>
      <c r="B214" s="344"/>
      <c r="C214" s="406" t="s">
        <v>224</v>
      </c>
      <c r="D214" s="346"/>
      <c r="E214" s="346"/>
      <c r="F214" s="347"/>
      <c r="G214" s="348">
        <f>SUM(G159:G211)</f>
        <v>0</v>
      </c>
    </row>
    <row r="215" spans="1:13" ht="15" customHeight="1" thickBot="1">
      <c r="A215" s="188"/>
      <c r="B215" s="188"/>
      <c r="C215" s="188"/>
      <c r="D215" s="188"/>
      <c r="E215" s="188"/>
      <c r="F215" s="188"/>
      <c r="G215" s="188"/>
    </row>
    <row r="216" spans="1:13" s="342" customFormat="1" ht="13.5" thickBot="1">
      <c r="A216" s="407" t="s">
        <v>23</v>
      </c>
      <c r="B216" s="408"/>
      <c r="C216" s="409" t="s">
        <v>225</v>
      </c>
      <c r="D216" s="409"/>
      <c r="E216" s="409"/>
      <c r="F216" s="410"/>
      <c r="G216" s="411"/>
      <c r="I216" s="31"/>
      <c r="J216" s="31"/>
      <c r="K216" s="31"/>
      <c r="L216" s="31"/>
      <c r="M216" s="31"/>
    </row>
    <row r="217" spans="1:13" s="342" customFormat="1">
      <c r="A217" s="432"/>
      <c r="B217" s="433"/>
      <c r="C217" s="402"/>
      <c r="D217" s="403"/>
      <c r="E217" s="398"/>
      <c r="F217" s="339"/>
      <c r="G217" s="398"/>
      <c r="I217" s="31"/>
      <c r="J217" s="31"/>
      <c r="K217" s="31"/>
      <c r="L217" s="31"/>
      <c r="M217" s="31"/>
    </row>
    <row r="218" spans="1:13" s="342" customFormat="1" ht="42.75">
      <c r="A218" s="396" t="s">
        <v>52</v>
      </c>
      <c r="B218" s="393"/>
      <c r="C218" s="404" t="s">
        <v>226</v>
      </c>
      <c r="D218" s="434"/>
      <c r="E218" s="419"/>
      <c r="F218" s="340"/>
      <c r="G218" s="399"/>
      <c r="I218" s="31"/>
      <c r="J218" s="31"/>
      <c r="K218" s="31"/>
      <c r="L218" s="31"/>
      <c r="M218" s="31"/>
    </row>
    <row r="219" spans="1:13" ht="15" customHeight="1">
      <c r="A219" s="396"/>
      <c r="B219" s="393"/>
      <c r="C219" s="416" t="s">
        <v>227</v>
      </c>
      <c r="D219" s="352"/>
      <c r="E219" s="352"/>
      <c r="F219" s="340"/>
      <c r="G219" s="351"/>
    </row>
    <row r="220" spans="1:13" ht="15" customHeight="1">
      <c r="A220" s="396"/>
      <c r="B220" s="393"/>
      <c r="C220" s="416" t="s">
        <v>228</v>
      </c>
      <c r="D220" s="352"/>
      <c r="E220" s="352"/>
      <c r="F220" s="340"/>
      <c r="G220" s="351"/>
    </row>
    <row r="221" spans="1:13" ht="15" customHeight="1">
      <c r="A221" s="396"/>
      <c r="B221" s="393"/>
      <c r="C221" s="416" t="s">
        <v>229</v>
      </c>
      <c r="D221" s="352"/>
      <c r="E221" s="352"/>
      <c r="F221" s="340"/>
      <c r="G221" s="351"/>
    </row>
    <row r="222" spans="1:13" ht="15" customHeight="1">
      <c r="A222" s="396"/>
      <c r="B222" s="393"/>
      <c r="C222" s="416" t="s">
        <v>230</v>
      </c>
      <c r="D222" s="352"/>
      <c r="E222" s="352"/>
      <c r="F222" s="340"/>
      <c r="G222" s="351"/>
    </row>
    <row r="223" spans="1:13" ht="15" customHeight="1">
      <c r="A223" s="396"/>
      <c r="B223" s="393"/>
      <c r="C223" s="416" t="s">
        <v>231</v>
      </c>
      <c r="D223" s="352"/>
      <c r="E223" s="352"/>
      <c r="F223" s="340"/>
      <c r="G223" s="351"/>
    </row>
    <row r="224" spans="1:13" ht="15" customHeight="1">
      <c r="A224" s="396"/>
      <c r="B224" s="393"/>
      <c r="C224" s="416" t="s">
        <v>232</v>
      </c>
      <c r="D224" s="352"/>
      <c r="E224" s="352"/>
      <c r="F224" s="340"/>
      <c r="G224" s="351"/>
    </row>
    <row r="225" spans="1:7" ht="15" customHeight="1">
      <c r="A225" s="396"/>
      <c r="B225" s="393"/>
      <c r="C225" s="416" t="s">
        <v>233</v>
      </c>
      <c r="D225" s="352"/>
      <c r="E225" s="352"/>
      <c r="F225" s="340"/>
      <c r="G225" s="351"/>
    </row>
    <row r="226" spans="1:7" ht="15" customHeight="1">
      <c r="A226" s="396"/>
      <c r="B226" s="393"/>
      <c r="C226" s="404" t="s">
        <v>234</v>
      </c>
      <c r="D226" s="352"/>
      <c r="E226" s="352"/>
      <c r="F226" s="340"/>
      <c r="G226" s="351"/>
    </row>
    <row r="227" spans="1:7" ht="57">
      <c r="A227" s="396"/>
      <c r="B227" s="393"/>
      <c r="C227" s="404" t="s">
        <v>235</v>
      </c>
      <c r="D227" s="352" t="s">
        <v>20</v>
      </c>
      <c r="E227" s="352">
        <v>1</v>
      </c>
      <c r="F227" s="329"/>
      <c r="G227" s="392">
        <f>E227*F227</f>
        <v>0</v>
      </c>
    </row>
    <row r="228" spans="1:7" ht="14.25">
      <c r="A228" s="396"/>
      <c r="B228" s="393"/>
      <c r="C228" s="404"/>
      <c r="D228" s="352"/>
      <c r="E228" s="352"/>
      <c r="F228" s="329"/>
      <c r="G228" s="392"/>
    </row>
    <row r="229" spans="1:7" ht="28.5">
      <c r="A229" s="396" t="s">
        <v>54</v>
      </c>
      <c r="B229" s="393"/>
      <c r="C229" s="416" t="s">
        <v>236</v>
      </c>
      <c r="D229" s="352"/>
      <c r="E229" s="352"/>
      <c r="F229" s="329"/>
      <c r="G229" s="392"/>
    </row>
    <row r="230" spans="1:7" ht="28.5">
      <c r="A230" s="396"/>
      <c r="B230" s="393"/>
      <c r="C230" s="404" t="s">
        <v>237</v>
      </c>
      <c r="D230" s="352"/>
      <c r="E230" s="352"/>
      <c r="F230" s="329"/>
      <c r="G230" s="392"/>
    </row>
    <row r="231" spans="1:7" ht="15" customHeight="1">
      <c r="A231" s="396"/>
      <c r="B231" s="393"/>
      <c r="C231" s="416" t="s">
        <v>238</v>
      </c>
      <c r="D231" s="352"/>
      <c r="E231" s="352"/>
      <c r="F231" s="329"/>
      <c r="G231" s="392"/>
    </row>
    <row r="232" spans="1:7" ht="15" customHeight="1">
      <c r="A232" s="396"/>
      <c r="B232" s="393"/>
      <c r="C232" s="416" t="s">
        <v>239</v>
      </c>
      <c r="D232" s="352" t="s">
        <v>20</v>
      </c>
      <c r="E232" s="352">
        <v>1</v>
      </c>
      <c r="F232" s="329"/>
      <c r="G232" s="392">
        <f>E232*F232</f>
        <v>0</v>
      </c>
    </row>
    <row r="233" spans="1:7" ht="15" customHeight="1">
      <c r="A233" s="396"/>
      <c r="B233" s="393"/>
      <c r="C233" s="416"/>
      <c r="D233" s="352"/>
      <c r="E233" s="352"/>
      <c r="F233" s="329"/>
      <c r="G233" s="392"/>
    </row>
    <row r="234" spans="1:7" ht="102" customHeight="1">
      <c r="A234" s="396" t="s">
        <v>55</v>
      </c>
      <c r="B234" s="393"/>
      <c r="C234" s="416" t="s">
        <v>240</v>
      </c>
      <c r="D234" s="352"/>
      <c r="E234" s="352"/>
      <c r="F234" s="329"/>
      <c r="G234" s="392"/>
    </row>
    <row r="235" spans="1:7" ht="15" customHeight="1">
      <c r="A235" s="396"/>
      <c r="B235" s="393"/>
      <c r="C235" s="416" t="s">
        <v>241</v>
      </c>
      <c r="D235" s="352"/>
      <c r="E235" s="352"/>
      <c r="F235" s="329"/>
      <c r="G235" s="392"/>
    </row>
    <row r="236" spans="1:7" ht="15" customHeight="1">
      <c r="A236" s="396"/>
      <c r="B236" s="393"/>
      <c r="C236" s="416" t="s">
        <v>242</v>
      </c>
      <c r="D236" s="352" t="s">
        <v>20</v>
      </c>
      <c r="E236" s="352">
        <v>1</v>
      </c>
      <c r="F236" s="329"/>
      <c r="G236" s="392">
        <f>E236*F236</f>
        <v>0</v>
      </c>
    </row>
    <row r="237" spans="1:7" ht="15" customHeight="1">
      <c r="A237" s="396"/>
      <c r="B237" s="393"/>
      <c r="C237" s="416"/>
      <c r="D237" s="352"/>
      <c r="E237" s="352"/>
      <c r="F237" s="329"/>
      <c r="G237" s="392"/>
    </row>
    <row r="238" spans="1:7" ht="71.25">
      <c r="A238" s="396" t="s">
        <v>56</v>
      </c>
      <c r="B238" s="393"/>
      <c r="C238" s="416" t="s">
        <v>243</v>
      </c>
      <c r="D238" s="352"/>
      <c r="E238" s="352"/>
      <c r="F238" s="329"/>
      <c r="G238" s="392"/>
    </row>
    <row r="239" spans="1:7" ht="15" customHeight="1">
      <c r="A239" s="396"/>
      <c r="B239" s="393"/>
      <c r="C239" s="416" t="s">
        <v>244</v>
      </c>
      <c r="D239" s="352"/>
      <c r="E239" s="352"/>
      <c r="F239" s="329"/>
      <c r="G239" s="392"/>
    </row>
    <row r="240" spans="1:7" ht="15" customHeight="1">
      <c r="A240" s="396"/>
      <c r="B240" s="393"/>
      <c r="C240" s="431" t="s">
        <v>245</v>
      </c>
      <c r="D240" s="352"/>
      <c r="E240" s="352"/>
      <c r="F240" s="329"/>
      <c r="G240" s="392"/>
    </row>
    <row r="241" spans="1:7" ht="15" customHeight="1">
      <c r="A241" s="396"/>
      <c r="B241" s="393"/>
      <c r="C241" s="431" t="s">
        <v>246</v>
      </c>
      <c r="D241" s="352"/>
      <c r="E241" s="352"/>
      <c r="F241" s="329"/>
      <c r="G241" s="392"/>
    </row>
    <row r="242" spans="1:7" ht="15" customHeight="1">
      <c r="A242" s="396"/>
      <c r="B242" s="393"/>
      <c r="C242" s="424" t="s">
        <v>247</v>
      </c>
      <c r="D242" s="352"/>
      <c r="E242" s="352"/>
      <c r="F242" s="329"/>
      <c r="G242" s="392"/>
    </row>
    <row r="243" spans="1:7" ht="15" customHeight="1">
      <c r="A243" s="396"/>
      <c r="B243" s="393"/>
      <c r="C243" s="431" t="s">
        <v>248</v>
      </c>
      <c r="D243" s="352"/>
      <c r="E243" s="352"/>
      <c r="F243" s="329"/>
      <c r="G243" s="392"/>
    </row>
    <row r="244" spans="1:7" ht="15" customHeight="1">
      <c r="A244" s="396"/>
      <c r="B244" s="393"/>
      <c r="C244" s="431" t="s">
        <v>249</v>
      </c>
      <c r="D244" s="352" t="s">
        <v>20</v>
      </c>
      <c r="E244" s="352">
        <v>1</v>
      </c>
      <c r="F244" s="329"/>
      <c r="G244" s="392">
        <f>E244*F244</f>
        <v>0</v>
      </c>
    </row>
    <row r="245" spans="1:7" ht="15" customHeight="1">
      <c r="A245" s="396"/>
      <c r="B245" s="393"/>
      <c r="C245" s="431"/>
      <c r="D245" s="352"/>
      <c r="E245" s="352"/>
      <c r="F245" s="329"/>
      <c r="G245" s="392"/>
    </row>
    <row r="246" spans="1:7" ht="71.25">
      <c r="A246" s="396" t="s">
        <v>64</v>
      </c>
      <c r="B246" s="393"/>
      <c r="C246" s="416" t="s">
        <v>250</v>
      </c>
      <c r="D246" s="352"/>
      <c r="E246" s="352"/>
      <c r="F246" s="329"/>
      <c r="G246" s="392"/>
    </row>
    <row r="247" spans="1:7" ht="15" customHeight="1">
      <c r="A247" s="396"/>
      <c r="B247" s="393"/>
      <c r="C247" s="420" t="s">
        <v>251</v>
      </c>
      <c r="D247" s="352"/>
      <c r="E247" s="352"/>
      <c r="F247" s="329"/>
      <c r="G247" s="392"/>
    </row>
    <row r="248" spans="1:7" ht="15" customHeight="1">
      <c r="A248" s="396"/>
      <c r="B248" s="393"/>
      <c r="C248" s="416" t="s">
        <v>252</v>
      </c>
      <c r="D248" s="352"/>
      <c r="E248" s="352"/>
      <c r="F248" s="329"/>
      <c r="G248" s="392"/>
    </row>
    <row r="249" spans="1:7" ht="15" customHeight="1">
      <c r="A249" s="396"/>
      <c r="B249" s="393"/>
      <c r="C249" s="416" t="s">
        <v>253</v>
      </c>
      <c r="D249" s="352"/>
      <c r="E249" s="352"/>
      <c r="F249" s="329"/>
      <c r="G249" s="392"/>
    </row>
    <row r="250" spans="1:7" ht="15" customHeight="1">
      <c r="A250" s="396"/>
      <c r="B250" s="393"/>
      <c r="C250" s="404" t="s">
        <v>254</v>
      </c>
      <c r="D250" s="352"/>
      <c r="E250" s="352"/>
      <c r="F250" s="329"/>
      <c r="G250" s="392"/>
    </row>
    <row r="251" spans="1:7" ht="31.5" customHeight="1">
      <c r="A251" s="396"/>
      <c r="B251" s="393"/>
      <c r="C251" s="393" t="s">
        <v>255</v>
      </c>
      <c r="D251" s="352" t="s">
        <v>20</v>
      </c>
      <c r="E251" s="352">
        <v>1</v>
      </c>
      <c r="F251" s="329"/>
      <c r="G251" s="392">
        <f>E251*F251</f>
        <v>0</v>
      </c>
    </row>
    <row r="252" spans="1:7" ht="14.25">
      <c r="A252" s="396"/>
      <c r="B252" s="393"/>
      <c r="C252" s="393"/>
      <c r="D252" s="352"/>
      <c r="E252" s="352"/>
      <c r="F252" s="329"/>
      <c r="G252" s="392"/>
    </row>
    <row r="253" spans="1:7" ht="93" customHeight="1">
      <c r="A253" s="396" t="s">
        <v>65</v>
      </c>
      <c r="B253" s="393"/>
      <c r="C253" s="422" t="s">
        <v>256</v>
      </c>
      <c r="D253" s="352"/>
      <c r="E253" s="352"/>
      <c r="F253" s="329"/>
      <c r="G253" s="392"/>
    </row>
    <row r="254" spans="1:7" ht="57">
      <c r="A254" s="396"/>
      <c r="B254" s="393"/>
      <c r="C254" s="429" t="s">
        <v>257</v>
      </c>
      <c r="D254" s="352" t="s">
        <v>20</v>
      </c>
      <c r="E254" s="352">
        <v>1</v>
      </c>
      <c r="F254" s="329"/>
      <c r="G254" s="392">
        <f>E254*F254</f>
        <v>0</v>
      </c>
    </row>
    <row r="255" spans="1:7" ht="14.25">
      <c r="A255" s="396"/>
      <c r="B255" s="393"/>
      <c r="C255" s="429"/>
      <c r="D255" s="352"/>
      <c r="E255" s="352"/>
      <c r="F255" s="329"/>
      <c r="G255" s="392"/>
    </row>
    <row r="256" spans="1:7" ht="71.25">
      <c r="A256" s="396" t="s">
        <v>66</v>
      </c>
      <c r="B256" s="393"/>
      <c r="C256" s="416" t="s">
        <v>258</v>
      </c>
      <c r="D256" s="352"/>
      <c r="E256" s="352"/>
      <c r="F256" s="329"/>
      <c r="G256" s="392"/>
    </row>
    <row r="257" spans="1:7" ht="15" customHeight="1">
      <c r="A257" s="396"/>
      <c r="B257" s="393"/>
      <c r="C257" s="416" t="s">
        <v>259</v>
      </c>
      <c r="D257" s="352"/>
      <c r="E257" s="352"/>
      <c r="F257" s="329"/>
      <c r="G257" s="392"/>
    </row>
    <row r="258" spans="1:7" ht="15" customHeight="1">
      <c r="A258" s="396"/>
      <c r="B258" s="393"/>
      <c r="C258" s="416" t="s">
        <v>260</v>
      </c>
      <c r="D258" s="352"/>
      <c r="E258" s="352"/>
      <c r="F258" s="329"/>
      <c r="G258" s="392"/>
    </row>
    <row r="259" spans="1:7" ht="15" customHeight="1">
      <c r="A259" s="396"/>
      <c r="B259" s="393"/>
      <c r="C259" s="416" t="s">
        <v>261</v>
      </c>
      <c r="D259" s="352"/>
      <c r="E259" s="352"/>
      <c r="F259" s="329"/>
      <c r="G259" s="392"/>
    </row>
    <row r="260" spans="1:7" ht="15" customHeight="1">
      <c r="A260" s="396"/>
      <c r="B260" s="393"/>
      <c r="C260" s="416" t="s">
        <v>262</v>
      </c>
      <c r="D260" s="352"/>
      <c r="E260" s="352"/>
      <c r="F260" s="329"/>
      <c r="G260" s="392"/>
    </row>
    <row r="261" spans="1:7" ht="15" customHeight="1">
      <c r="A261" s="396"/>
      <c r="B261" s="393"/>
      <c r="C261" s="430" t="s">
        <v>263</v>
      </c>
      <c r="D261" s="352"/>
      <c r="E261" s="352"/>
      <c r="F261" s="329"/>
      <c r="G261" s="392"/>
    </row>
    <row r="262" spans="1:7" ht="28.5">
      <c r="A262" s="396"/>
      <c r="B262" s="393"/>
      <c r="C262" s="404" t="s">
        <v>264</v>
      </c>
      <c r="D262" s="352" t="s">
        <v>20</v>
      </c>
      <c r="E262" s="352">
        <v>1</v>
      </c>
      <c r="F262" s="329"/>
      <c r="G262" s="392">
        <f>E262*F262</f>
        <v>0</v>
      </c>
    </row>
    <row r="263" spans="1:7" ht="15" customHeight="1">
      <c r="A263" s="396"/>
      <c r="B263" s="393"/>
      <c r="C263" s="404"/>
      <c r="D263" s="352"/>
      <c r="E263" s="352"/>
      <c r="F263" s="329"/>
      <c r="G263" s="392"/>
    </row>
    <row r="264" spans="1:7" ht="76.5" customHeight="1">
      <c r="A264" s="396" t="s">
        <v>105</v>
      </c>
      <c r="B264" s="393"/>
      <c r="C264" s="422" t="s">
        <v>265</v>
      </c>
      <c r="D264" s="352"/>
      <c r="E264" s="352"/>
      <c r="F264" s="329"/>
      <c r="G264" s="392"/>
    </row>
    <row r="265" spans="1:7" ht="15" customHeight="1">
      <c r="A265" s="396"/>
      <c r="B265" s="393"/>
      <c r="C265" s="416" t="s">
        <v>266</v>
      </c>
      <c r="D265" s="352"/>
      <c r="E265" s="352"/>
      <c r="F265" s="329"/>
      <c r="G265" s="392"/>
    </row>
    <row r="266" spans="1:7" ht="15" customHeight="1">
      <c r="A266" s="396"/>
      <c r="B266" s="393"/>
      <c r="C266" s="416" t="s">
        <v>267</v>
      </c>
      <c r="D266" s="352"/>
      <c r="E266" s="352"/>
      <c r="F266" s="329"/>
      <c r="G266" s="392"/>
    </row>
    <row r="267" spans="1:7" ht="15" customHeight="1">
      <c r="A267" s="396"/>
      <c r="B267" s="393"/>
      <c r="C267" s="416" t="s">
        <v>268</v>
      </c>
      <c r="D267" s="352"/>
      <c r="E267" s="352"/>
      <c r="F267" s="329"/>
      <c r="G267" s="392"/>
    </row>
    <row r="268" spans="1:7" ht="15" customHeight="1">
      <c r="A268" s="396"/>
      <c r="B268" s="393"/>
      <c r="C268" s="416" t="s">
        <v>269</v>
      </c>
      <c r="D268" s="352"/>
      <c r="E268" s="352"/>
      <c r="F268" s="329"/>
      <c r="G268" s="392"/>
    </row>
    <row r="269" spans="1:7" ht="15" customHeight="1">
      <c r="A269" s="396"/>
      <c r="B269" s="393"/>
      <c r="C269" s="416" t="s">
        <v>270</v>
      </c>
      <c r="D269" s="352"/>
      <c r="E269" s="352"/>
      <c r="F269" s="329"/>
      <c r="G269" s="392"/>
    </row>
    <row r="270" spans="1:7" ht="28.5">
      <c r="A270" s="396"/>
      <c r="B270" s="393"/>
      <c r="C270" s="404" t="s">
        <v>271</v>
      </c>
      <c r="D270" s="352" t="s">
        <v>20</v>
      </c>
      <c r="E270" s="352">
        <v>2</v>
      </c>
      <c r="F270" s="329"/>
      <c r="G270" s="392">
        <f>E270*F270</f>
        <v>0</v>
      </c>
    </row>
    <row r="271" spans="1:7" ht="14.25">
      <c r="A271" s="396"/>
      <c r="B271" s="393"/>
      <c r="C271" s="404"/>
      <c r="D271" s="352"/>
      <c r="E271" s="352"/>
      <c r="F271" s="329"/>
      <c r="G271" s="392"/>
    </row>
    <row r="272" spans="1:7" ht="42.75">
      <c r="A272" s="396" t="s">
        <v>109</v>
      </c>
      <c r="B272" s="393"/>
      <c r="C272" s="404" t="s">
        <v>272</v>
      </c>
      <c r="D272" s="352"/>
      <c r="E272" s="352"/>
      <c r="F272" s="329"/>
      <c r="G272" s="392"/>
    </row>
    <row r="273" spans="1:7" ht="15" customHeight="1">
      <c r="A273" s="396"/>
      <c r="B273" s="393"/>
      <c r="C273" s="404" t="s">
        <v>273</v>
      </c>
      <c r="D273" s="352"/>
      <c r="E273" s="352"/>
      <c r="F273" s="329"/>
      <c r="G273" s="392"/>
    </row>
    <row r="274" spans="1:7" ht="15" customHeight="1">
      <c r="A274" s="396"/>
      <c r="B274" s="393"/>
      <c r="C274" s="404" t="s">
        <v>274</v>
      </c>
      <c r="D274" s="352"/>
      <c r="E274" s="352"/>
      <c r="F274" s="329"/>
      <c r="G274" s="392"/>
    </row>
    <row r="275" spans="1:7" ht="28.5">
      <c r="A275" s="396"/>
      <c r="B275" s="393"/>
      <c r="C275" s="404" t="s">
        <v>275</v>
      </c>
      <c r="D275" s="352" t="s">
        <v>20</v>
      </c>
      <c r="E275" s="352">
        <v>1</v>
      </c>
      <c r="F275" s="329"/>
      <c r="G275" s="392">
        <f>E275*F275</f>
        <v>0</v>
      </c>
    </row>
    <row r="276" spans="1:7" ht="14.25">
      <c r="A276" s="396"/>
      <c r="B276" s="393"/>
      <c r="C276" s="404"/>
      <c r="D276" s="352"/>
      <c r="E276" s="352"/>
      <c r="F276" s="329"/>
      <c r="G276" s="392"/>
    </row>
    <row r="277" spans="1:7" ht="28.5">
      <c r="A277" s="396" t="s">
        <v>149</v>
      </c>
      <c r="B277" s="393"/>
      <c r="C277" s="404" t="s">
        <v>276</v>
      </c>
      <c r="D277" s="352"/>
      <c r="E277" s="352"/>
      <c r="F277" s="329"/>
      <c r="G277" s="392"/>
    </row>
    <row r="278" spans="1:7" ht="14.25">
      <c r="A278" s="396"/>
      <c r="B278" s="393"/>
      <c r="C278" s="404" t="s">
        <v>277</v>
      </c>
      <c r="D278" s="352" t="s">
        <v>20</v>
      </c>
      <c r="E278" s="352">
        <v>1</v>
      </c>
      <c r="F278" s="329"/>
      <c r="G278" s="392">
        <f>E278*F278</f>
        <v>0</v>
      </c>
    </row>
    <row r="279" spans="1:7" ht="15" customHeight="1">
      <c r="A279" s="396"/>
      <c r="B279" s="393"/>
      <c r="C279" s="404"/>
      <c r="D279" s="352"/>
      <c r="E279" s="352"/>
      <c r="F279" s="329"/>
      <c r="G279" s="392"/>
    </row>
    <row r="280" spans="1:7" ht="28.5">
      <c r="A280" s="396" t="s">
        <v>116</v>
      </c>
      <c r="B280" s="393"/>
      <c r="C280" s="416" t="s">
        <v>278</v>
      </c>
      <c r="D280" s="352"/>
      <c r="E280" s="352"/>
      <c r="F280" s="329"/>
      <c r="G280" s="392"/>
    </row>
    <row r="281" spans="1:7" ht="15" customHeight="1">
      <c r="A281" s="396"/>
      <c r="B281" s="393"/>
      <c r="C281" s="404" t="s">
        <v>279</v>
      </c>
      <c r="D281" s="352" t="s">
        <v>53</v>
      </c>
      <c r="E281" s="352">
        <v>2</v>
      </c>
      <c r="F281" s="329"/>
      <c r="G281" s="392">
        <f>E281*F281</f>
        <v>0</v>
      </c>
    </row>
    <row r="282" spans="1:7" ht="15" customHeight="1">
      <c r="A282" s="396"/>
      <c r="B282" s="393"/>
      <c r="C282" s="404" t="s">
        <v>280</v>
      </c>
      <c r="D282" s="352" t="s">
        <v>53</v>
      </c>
      <c r="E282" s="352">
        <v>4</v>
      </c>
      <c r="F282" s="329"/>
      <c r="G282" s="392">
        <f>E282*F282</f>
        <v>0</v>
      </c>
    </row>
    <row r="283" spans="1:7" ht="15" customHeight="1">
      <c r="A283" s="396"/>
      <c r="B283" s="393"/>
      <c r="C283" s="404"/>
      <c r="D283" s="352"/>
      <c r="E283" s="352"/>
      <c r="F283" s="329"/>
      <c r="G283" s="392"/>
    </row>
    <row r="284" spans="1:7" ht="28.5">
      <c r="A284" s="396" t="s">
        <v>118</v>
      </c>
      <c r="B284" s="393"/>
      <c r="C284" s="416" t="s">
        <v>281</v>
      </c>
      <c r="D284" s="352"/>
      <c r="E284" s="352"/>
      <c r="F284" s="329"/>
      <c r="G284" s="392"/>
    </row>
    <row r="285" spans="1:7" ht="15" customHeight="1">
      <c r="A285" s="396"/>
      <c r="B285" s="393"/>
      <c r="C285" s="417" t="s">
        <v>282</v>
      </c>
      <c r="D285" s="352" t="s">
        <v>53</v>
      </c>
      <c r="E285" s="352">
        <v>2</v>
      </c>
      <c r="F285" s="329"/>
      <c r="G285" s="392">
        <f>E285*F285</f>
        <v>0</v>
      </c>
    </row>
    <row r="286" spans="1:7" ht="15" customHeight="1">
      <c r="A286" s="396"/>
      <c r="B286" s="393"/>
      <c r="C286" s="417" t="s">
        <v>283</v>
      </c>
      <c r="D286" s="352" t="s">
        <v>53</v>
      </c>
      <c r="E286" s="352">
        <v>2</v>
      </c>
      <c r="F286" s="329"/>
      <c r="G286" s="392">
        <f>E286*F286</f>
        <v>0</v>
      </c>
    </row>
    <row r="287" spans="1:7" ht="15" customHeight="1">
      <c r="A287" s="396"/>
      <c r="B287" s="393"/>
      <c r="C287" s="417" t="s">
        <v>284</v>
      </c>
      <c r="D287" s="352" t="s">
        <v>53</v>
      </c>
      <c r="E287" s="352">
        <v>4</v>
      </c>
      <c r="F287" s="329"/>
      <c r="G287" s="392">
        <f>E287*F287</f>
        <v>0</v>
      </c>
    </row>
    <row r="288" spans="1:7" ht="15" customHeight="1">
      <c r="A288" s="396"/>
      <c r="B288" s="393"/>
      <c r="C288" s="417"/>
      <c r="D288" s="352"/>
      <c r="E288" s="352"/>
      <c r="F288" s="329"/>
      <c r="G288" s="392"/>
    </row>
    <row r="289" spans="1:7" ht="28.5">
      <c r="A289" s="396" t="s">
        <v>120</v>
      </c>
      <c r="B289" s="393"/>
      <c r="C289" s="416" t="s">
        <v>285</v>
      </c>
      <c r="D289" s="352"/>
      <c r="E289" s="352"/>
      <c r="F289" s="329"/>
      <c r="G289" s="392"/>
    </row>
    <row r="290" spans="1:7" ht="15" customHeight="1">
      <c r="A290" s="396"/>
      <c r="B290" s="393"/>
      <c r="C290" s="417" t="s">
        <v>286</v>
      </c>
      <c r="D290" s="352" t="s">
        <v>53</v>
      </c>
      <c r="E290" s="352">
        <v>3</v>
      </c>
      <c r="F290" s="329"/>
      <c r="G290" s="392">
        <f>E290*F290</f>
        <v>0</v>
      </c>
    </row>
    <row r="291" spans="1:7" ht="15" customHeight="1">
      <c r="A291" s="396"/>
      <c r="B291" s="393"/>
      <c r="C291" s="417"/>
      <c r="D291" s="352"/>
      <c r="E291" s="352"/>
      <c r="F291" s="329"/>
      <c r="G291" s="392"/>
    </row>
    <row r="292" spans="1:7" ht="28.5">
      <c r="A292" s="396" t="s">
        <v>122</v>
      </c>
      <c r="B292" s="393"/>
      <c r="C292" s="413" t="s">
        <v>287</v>
      </c>
      <c r="D292" s="352"/>
      <c r="E292" s="352"/>
      <c r="F292" s="329"/>
      <c r="G292" s="392"/>
    </row>
    <row r="293" spans="1:7" ht="15" customHeight="1">
      <c r="A293" s="396"/>
      <c r="B293" s="393"/>
      <c r="C293" s="417" t="s">
        <v>288</v>
      </c>
      <c r="D293" s="352" t="s">
        <v>53</v>
      </c>
      <c r="E293" s="352">
        <v>6</v>
      </c>
      <c r="F293" s="329"/>
      <c r="G293" s="392">
        <f t="shared" ref="G293:G352" si="1">E293*F293</f>
        <v>0</v>
      </c>
    </row>
    <row r="294" spans="1:7" ht="15" customHeight="1">
      <c r="A294" s="396"/>
      <c r="B294" s="393"/>
      <c r="C294" s="428"/>
      <c r="D294" s="352"/>
      <c r="E294" s="352"/>
      <c r="F294" s="329"/>
      <c r="G294" s="392"/>
    </row>
    <row r="295" spans="1:7" ht="28.5">
      <c r="A295" s="396" t="s">
        <v>123</v>
      </c>
      <c r="B295" s="393"/>
      <c r="C295" s="416" t="s">
        <v>289</v>
      </c>
      <c r="D295" s="352"/>
      <c r="E295" s="352"/>
      <c r="F295" s="329"/>
      <c r="G295" s="392"/>
    </row>
    <row r="296" spans="1:7" ht="15" customHeight="1">
      <c r="A296" s="396"/>
      <c r="B296" s="393"/>
      <c r="C296" s="404" t="s">
        <v>290</v>
      </c>
      <c r="D296" s="352" t="s">
        <v>53</v>
      </c>
      <c r="E296" s="352">
        <v>1</v>
      </c>
      <c r="F296" s="329"/>
      <c r="G296" s="392">
        <f t="shared" si="1"/>
        <v>0</v>
      </c>
    </row>
    <row r="297" spans="1:7" ht="15" customHeight="1">
      <c r="A297" s="396"/>
      <c r="B297" s="393"/>
      <c r="C297" s="404"/>
      <c r="D297" s="352"/>
      <c r="E297" s="352"/>
      <c r="F297" s="329"/>
      <c r="G297" s="392"/>
    </row>
    <row r="298" spans="1:7" ht="57">
      <c r="A298" s="396" t="s">
        <v>291</v>
      </c>
      <c r="B298" s="393"/>
      <c r="C298" s="404" t="s">
        <v>292</v>
      </c>
      <c r="D298" s="352" t="s">
        <v>53</v>
      </c>
      <c r="E298" s="352">
        <v>1</v>
      </c>
      <c r="F298" s="329"/>
      <c r="G298" s="392">
        <f t="shared" si="1"/>
        <v>0</v>
      </c>
    </row>
    <row r="299" spans="1:7" ht="15" customHeight="1">
      <c r="A299" s="396"/>
      <c r="B299" s="393"/>
      <c r="C299" s="404"/>
      <c r="D299" s="352"/>
      <c r="E299" s="352"/>
      <c r="F299" s="329"/>
      <c r="G299" s="392"/>
    </row>
    <row r="300" spans="1:7" ht="42.75">
      <c r="A300" s="396" t="s">
        <v>293</v>
      </c>
      <c r="B300" s="393"/>
      <c r="C300" s="416" t="s">
        <v>294</v>
      </c>
      <c r="D300" s="352"/>
      <c r="E300" s="352"/>
      <c r="F300" s="329"/>
      <c r="G300" s="392"/>
    </row>
    <row r="301" spans="1:7" ht="15" customHeight="1">
      <c r="A301" s="396"/>
      <c r="B301" s="393"/>
      <c r="C301" s="416" t="s">
        <v>295</v>
      </c>
      <c r="D301" s="352" t="s">
        <v>53</v>
      </c>
      <c r="E301" s="352">
        <v>3</v>
      </c>
      <c r="F301" s="329"/>
      <c r="G301" s="392">
        <f t="shared" si="1"/>
        <v>0</v>
      </c>
    </row>
    <row r="302" spans="1:7" ht="15" customHeight="1">
      <c r="A302" s="396"/>
      <c r="B302" s="393"/>
      <c r="C302" s="416"/>
      <c r="D302" s="352"/>
      <c r="E302" s="352"/>
      <c r="F302" s="329"/>
      <c r="G302" s="392"/>
    </row>
    <row r="303" spans="1:7" ht="28.5">
      <c r="A303" s="396" t="s">
        <v>296</v>
      </c>
      <c r="B303" s="393"/>
      <c r="C303" s="416" t="s">
        <v>297</v>
      </c>
      <c r="D303" s="352"/>
      <c r="E303" s="352"/>
      <c r="F303" s="329"/>
      <c r="G303" s="392"/>
    </row>
    <row r="304" spans="1:7" ht="15" customHeight="1">
      <c r="A304" s="396"/>
      <c r="B304" s="393"/>
      <c r="C304" s="404" t="s">
        <v>298</v>
      </c>
      <c r="D304" s="352" t="s">
        <v>53</v>
      </c>
      <c r="E304" s="352">
        <v>3</v>
      </c>
      <c r="F304" s="329"/>
      <c r="G304" s="392">
        <f t="shared" si="1"/>
        <v>0</v>
      </c>
    </row>
    <row r="305" spans="1:7" ht="15" customHeight="1">
      <c r="A305" s="396"/>
      <c r="B305" s="393"/>
      <c r="C305" s="404" t="s">
        <v>298</v>
      </c>
      <c r="D305" s="352" t="s">
        <v>53</v>
      </c>
      <c r="E305" s="352">
        <v>2</v>
      </c>
      <c r="F305" s="329"/>
      <c r="G305" s="392">
        <f t="shared" si="1"/>
        <v>0</v>
      </c>
    </row>
    <row r="306" spans="1:7" ht="15" customHeight="1">
      <c r="A306" s="396"/>
      <c r="B306" s="393"/>
      <c r="C306" s="404"/>
      <c r="D306" s="352"/>
      <c r="E306" s="352"/>
      <c r="F306" s="329"/>
      <c r="G306" s="392"/>
    </row>
    <row r="307" spans="1:7" ht="33" customHeight="1">
      <c r="A307" s="396" t="s">
        <v>299</v>
      </c>
      <c r="B307" s="393"/>
      <c r="C307" s="422" t="s">
        <v>300</v>
      </c>
      <c r="D307" s="352"/>
      <c r="E307" s="352"/>
      <c r="F307" s="329"/>
      <c r="G307" s="392"/>
    </row>
    <row r="308" spans="1:7" ht="15" customHeight="1">
      <c r="A308" s="396"/>
      <c r="B308" s="393"/>
      <c r="C308" s="416" t="s">
        <v>301</v>
      </c>
      <c r="D308" s="352" t="s">
        <v>57</v>
      </c>
      <c r="E308" s="352">
        <v>1</v>
      </c>
      <c r="F308" s="329"/>
      <c r="G308" s="392">
        <f t="shared" si="1"/>
        <v>0</v>
      </c>
    </row>
    <row r="309" spans="1:7" ht="15" customHeight="1">
      <c r="A309" s="396"/>
      <c r="B309" s="393"/>
      <c r="C309" s="416" t="s">
        <v>302</v>
      </c>
      <c r="D309" s="352" t="s">
        <v>57</v>
      </c>
      <c r="E309" s="352">
        <v>9</v>
      </c>
      <c r="F309" s="329"/>
      <c r="G309" s="392">
        <f t="shared" si="1"/>
        <v>0</v>
      </c>
    </row>
    <row r="310" spans="1:7" ht="15" customHeight="1">
      <c r="A310" s="396"/>
      <c r="B310" s="393"/>
      <c r="C310" s="416" t="s">
        <v>303</v>
      </c>
      <c r="D310" s="352" t="s">
        <v>57</v>
      </c>
      <c r="E310" s="352">
        <v>1</v>
      </c>
      <c r="F310" s="329"/>
      <c r="G310" s="392">
        <f t="shared" si="1"/>
        <v>0</v>
      </c>
    </row>
    <row r="311" spans="1:7" ht="15" customHeight="1">
      <c r="A311" s="396"/>
      <c r="B311" s="393"/>
      <c r="C311" s="416" t="s">
        <v>304</v>
      </c>
      <c r="D311" s="352" t="s">
        <v>57</v>
      </c>
      <c r="E311" s="352">
        <v>4</v>
      </c>
      <c r="F311" s="329"/>
      <c r="G311" s="392">
        <f t="shared" si="1"/>
        <v>0</v>
      </c>
    </row>
    <row r="312" spans="1:7" ht="15" customHeight="1">
      <c r="A312" s="396"/>
      <c r="B312" s="393"/>
      <c r="C312" s="416" t="s">
        <v>305</v>
      </c>
      <c r="D312" s="352" t="s">
        <v>57</v>
      </c>
      <c r="E312" s="352">
        <v>4</v>
      </c>
      <c r="F312" s="329"/>
      <c r="G312" s="392">
        <f t="shared" si="1"/>
        <v>0</v>
      </c>
    </row>
    <row r="313" spans="1:7" ht="15" customHeight="1">
      <c r="A313" s="396"/>
      <c r="B313" s="393"/>
      <c r="C313" s="416" t="s">
        <v>306</v>
      </c>
      <c r="D313" s="352" t="s">
        <v>57</v>
      </c>
      <c r="E313" s="352">
        <v>15</v>
      </c>
      <c r="F313" s="329"/>
      <c r="G313" s="392">
        <f t="shared" si="1"/>
        <v>0</v>
      </c>
    </row>
    <row r="314" spans="1:7" ht="15" customHeight="1">
      <c r="A314" s="396"/>
      <c r="B314" s="393"/>
      <c r="C314" s="416"/>
      <c r="D314" s="352"/>
      <c r="E314" s="352"/>
      <c r="F314" s="329"/>
      <c r="G314" s="392"/>
    </row>
    <row r="315" spans="1:7" ht="28.5">
      <c r="A315" s="396" t="s">
        <v>307</v>
      </c>
      <c r="B315" s="393"/>
      <c r="C315" s="416" t="s">
        <v>308</v>
      </c>
      <c r="D315" s="352"/>
      <c r="E315" s="352"/>
      <c r="F315" s="329"/>
      <c r="G315" s="392"/>
    </row>
    <row r="316" spans="1:7" ht="31.5">
      <c r="A316" s="396"/>
      <c r="B316" s="393"/>
      <c r="C316" s="416" t="s">
        <v>309</v>
      </c>
      <c r="D316" s="352"/>
      <c r="E316" s="352"/>
      <c r="F316" s="329"/>
      <c r="G316" s="392"/>
    </row>
    <row r="317" spans="1:7" ht="15" customHeight="1">
      <c r="A317" s="396"/>
      <c r="B317" s="393"/>
      <c r="C317" s="416" t="s">
        <v>310</v>
      </c>
      <c r="D317" s="352" t="s">
        <v>57</v>
      </c>
      <c r="E317" s="352">
        <v>10</v>
      </c>
      <c r="F317" s="329"/>
      <c r="G317" s="392">
        <f t="shared" si="1"/>
        <v>0</v>
      </c>
    </row>
    <row r="318" spans="1:7" ht="15" customHeight="1">
      <c r="A318" s="396"/>
      <c r="B318" s="393"/>
      <c r="C318" s="416" t="s">
        <v>303</v>
      </c>
      <c r="D318" s="352" t="s">
        <v>57</v>
      </c>
      <c r="E318" s="352">
        <v>1</v>
      </c>
      <c r="F318" s="329"/>
      <c r="G318" s="392">
        <f t="shared" si="1"/>
        <v>0</v>
      </c>
    </row>
    <row r="319" spans="1:7" ht="15" customHeight="1">
      <c r="A319" s="396"/>
      <c r="B319" s="393"/>
      <c r="C319" s="416" t="s">
        <v>306</v>
      </c>
      <c r="D319" s="352" t="s">
        <v>57</v>
      </c>
      <c r="E319" s="352">
        <v>6</v>
      </c>
      <c r="F319" s="329"/>
      <c r="G319" s="392">
        <f t="shared" si="1"/>
        <v>0</v>
      </c>
    </row>
    <row r="320" spans="1:7" ht="15" customHeight="1">
      <c r="A320" s="396"/>
      <c r="B320" s="393"/>
      <c r="C320" s="416"/>
      <c r="D320" s="352"/>
      <c r="E320" s="352"/>
      <c r="F320" s="329"/>
      <c r="G320" s="392"/>
    </row>
    <row r="321" spans="1:7" ht="28.5">
      <c r="A321" s="396" t="s">
        <v>311</v>
      </c>
      <c r="B321" s="393"/>
      <c r="C321" s="416" t="s">
        <v>308</v>
      </c>
      <c r="D321" s="352"/>
      <c r="E321" s="352"/>
      <c r="F321" s="329"/>
      <c r="G321" s="392"/>
    </row>
    <row r="322" spans="1:7" ht="31.5">
      <c r="A322" s="396"/>
      <c r="B322" s="393"/>
      <c r="C322" s="416" t="s">
        <v>312</v>
      </c>
      <c r="D322" s="352"/>
      <c r="E322" s="352"/>
      <c r="F322" s="329"/>
      <c r="G322" s="392"/>
    </row>
    <row r="323" spans="1:7" ht="15" customHeight="1">
      <c r="A323" s="396"/>
      <c r="B323" s="393"/>
      <c r="C323" s="416" t="s">
        <v>306</v>
      </c>
      <c r="D323" s="352" t="s">
        <v>53</v>
      </c>
      <c r="E323" s="352">
        <v>4</v>
      </c>
      <c r="F323" s="329"/>
      <c r="G323" s="392">
        <f t="shared" si="1"/>
        <v>0</v>
      </c>
    </row>
    <row r="324" spans="1:7" ht="15" customHeight="1">
      <c r="A324" s="396"/>
      <c r="B324" s="393"/>
      <c r="C324" s="416"/>
      <c r="D324" s="352"/>
      <c r="E324" s="352"/>
      <c r="F324" s="329"/>
      <c r="G324" s="392"/>
    </row>
    <row r="325" spans="1:7" ht="28.5">
      <c r="A325" s="396" t="s">
        <v>313</v>
      </c>
      <c r="B325" s="393"/>
      <c r="C325" s="416" t="s">
        <v>314</v>
      </c>
      <c r="D325" s="352"/>
      <c r="E325" s="352"/>
      <c r="F325" s="329"/>
      <c r="G325" s="392"/>
    </row>
    <row r="326" spans="1:7" ht="15" customHeight="1">
      <c r="A326" s="396"/>
      <c r="B326" s="393"/>
      <c r="C326" s="416" t="s">
        <v>315</v>
      </c>
      <c r="D326" s="352" t="s">
        <v>53</v>
      </c>
      <c r="E326" s="352">
        <v>1</v>
      </c>
      <c r="F326" s="329"/>
      <c r="G326" s="392">
        <f t="shared" si="1"/>
        <v>0</v>
      </c>
    </row>
    <row r="327" spans="1:7" ht="15" customHeight="1">
      <c r="A327" s="396"/>
      <c r="B327" s="393"/>
      <c r="C327" s="416" t="s">
        <v>316</v>
      </c>
      <c r="D327" s="352" t="s">
        <v>53</v>
      </c>
      <c r="E327" s="352">
        <v>1</v>
      </c>
      <c r="F327" s="329"/>
      <c r="G327" s="392">
        <f t="shared" si="1"/>
        <v>0</v>
      </c>
    </row>
    <row r="328" spans="1:7" ht="15" customHeight="1">
      <c r="A328" s="396"/>
      <c r="B328" s="393"/>
      <c r="C328" s="416" t="s">
        <v>317</v>
      </c>
      <c r="D328" s="352" t="s">
        <v>53</v>
      </c>
      <c r="E328" s="352">
        <v>8</v>
      </c>
      <c r="F328" s="329"/>
      <c r="G328" s="392">
        <f t="shared" si="1"/>
        <v>0</v>
      </c>
    </row>
    <row r="329" spans="1:7" ht="15" customHeight="1">
      <c r="A329" s="396"/>
      <c r="B329" s="393"/>
      <c r="C329" s="416" t="s">
        <v>318</v>
      </c>
      <c r="D329" s="352" t="s">
        <v>53</v>
      </c>
      <c r="E329" s="352">
        <v>1</v>
      </c>
      <c r="F329" s="329"/>
      <c r="G329" s="392">
        <f t="shared" si="1"/>
        <v>0</v>
      </c>
    </row>
    <row r="330" spans="1:7" ht="15" customHeight="1">
      <c r="A330" s="396"/>
      <c r="B330" s="393"/>
      <c r="C330" s="416"/>
      <c r="D330" s="352"/>
      <c r="E330" s="352"/>
      <c r="F330" s="329"/>
      <c r="G330" s="392"/>
    </row>
    <row r="331" spans="1:7" ht="42.75">
      <c r="A331" s="396" t="s">
        <v>319</v>
      </c>
      <c r="B331" s="393"/>
      <c r="C331" s="416" t="s">
        <v>320</v>
      </c>
      <c r="D331" s="352"/>
      <c r="E331" s="352"/>
      <c r="F331" s="329"/>
      <c r="G331" s="392"/>
    </row>
    <row r="332" spans="1:7" ht="15" customHeight="1">
      <c r="A332" s="396"/>
      <c r="B332" s="393"/>
      <c r="C332" s="404" t="s">
        <v>321</v>
      </c>
      <c r="D332" s="352" t="s">
        <v>53</v>
      </c>
      <c r="E332" s="352">
        <v>2</v>
      </c>
      <c r="F332" s="329"/>
      <c r="G332" s="392">
        <f t="shared" si="1"/>
        <v>0</v>
      </c>
    </row>
    <row r="333" spans="1:7" ht="15" customHeight="1">
      <c r="A333" s="396"/>
      <c r="B333" s="393"/>
      <c r="C333" s="404" t="s">
        <v>322</v>
      </c>
      <c r="D333" s="352" t="s">
        <v>53</v>
      </c>
      <c r="E333" s="352">
        <v>2</v>
      </c>
      <c r="F333" s="329"/>
      <c r="G333" s="392">
        <f t="shared" si="1"/>
        <v>0</v>
      </c>
    </row>
    <row r="334" spans="1:7" ht="15" customHeight="1">
      <c r="A334" s="396"/>
      <c r="B334" s="393"/>
      <c r="C334" s="404"/>
      <c r="D334" s="352"/>
      <c r="E334" s="352"/>
      <c r="F334" s="329"/>
      <c r="G334" s="392"/>
    </row>
    <row r="335" spans="1:7" ht="57.75">
      <c r="A335" s="396" t="s">
        <v>323</v>
      </c>
      <c r="B335" s="393"/>
      <c r="C335" s="417" t="s">
        <v>324</v>
      </c>
      <c r="D335" s="352"/>
      <c r="E335" s="352"/>
      <c r="F335" s="329"/>
      <c r="G335" s="392"/>
    </row>
    <row r="336" spans="1:7" ht="15" customHeight="1">
      <c r="A336" s="396"/>
      <c r="B336" s="393"/>
      <c r="C336" s="404" t="s">
        <v>325</v>
      </c>
      <c r="D336" s="352" t="s">
        <v>20</v>
      </c>
      <c r="E336" s="352">
        <v>1</v>
      </c>
      <c r="F336" s="329"/>
      <c r="G336" s="392">
        <f t="shared" si="1"/>
        <v>0</v>
      </c>
    </row>
    <row r="337" spans="1:7" ht="15" customHeight="1">
      <c r="A337" s="396"/>
      <c r="B337" s="393"/>
      <c r="C337" s="404"/>
      <c r="D337" s="352"/>
      <c r="E337" s="352"/>
      <c r="F337" s="329"/>
      <c r="G337" s="392"/>
    </row>
    <row r="338" spans="1:7" ht="65.25" customHeight="1">
      <c r="A338" s="396" t="s">
        <v>326</v>
      </c>
      <c r="B338" s="393"/>
      <c r="C338" s="393" t="s">
        <v>327</v>
      </c>
      <c r="D338" s="352" t="s">
        <v>328</v>
      </c>
      <c r="E338" s="352">
        <v>0.5</v>
      </c>
      <c r="F338" s="329"/>
      <c r="G338" s="392">
        <f t="shared" si="1"/>
        <v>0</v>
      </c>
    </row>
    <row r="339" spans="1:7" ht="15" customHeight="1">
      <c r="A339" s="396"/>
      <c r="B339" s="393"/>
      <c r="C339" s="404"/>
      <c r="D339" s="352"/>
      <c r="E339" s="352"/>
      <c r="F339" s="329"/>
      <c r="G339" s="392"/>
    </row>
    <row r="340" spans="1:7" ht="42.75">
      <c r="A340" s="396" t="s">
        <v>329</v>
      </c>
      <c r="B340" s="393"/>
      <c r="C340" s="404" t="s">
        <v>330</v>
      </c>
      <c r="D340" s="352" t="s">
        <v>331</v>
      </c>
      <c r="E340" s="352">
        <v>9.6999999999999993</v>
      </c>
      <c r="F340" s="329"/>
      <c r="G340" s="392">
        <f t="shared" si="1"/>
        <v>0</v>
      </c>
    </row>
    <row r="341" spans="1:7" ht="15" customHeight="1">
      <c r="A341" s="396"/>
      <c r="B341" s="393"/>
      <c r="C341" s="404"/>
      <c r="D341" s="352"/>
      <c r="E341" s="352"/>
      <c r="F341" s="329"/>
      <c r="G341" s="392"/>
    </row>
    <row r="342" spans="1:7" ht="42.75">
      <c r="A342" s="396" t="s">
        <v>332</v>
      </c>
      <c r="B342" s="393"/>
      <c r="C342" s="416" t="s">
        <v>333</v>
      </c>
      <c r="D342" s="352"/>
      <c r="E342" s="352"/>
      <c r="F342" s="329"/>
      <c r="G342" s="392"/>
    </row>
    <row r="343" spans="1:7" ht="15" customHeight="1">
      <c r="A343" s="396"/>
      <c r="B343" s="393"/>
      <c r="C343" s="416" t="s">
        <v>334</v>
      </c>
      <c r="D343" s="352" t="s">
        <v>57</v>
      </c>
      <c r="E343" s="352">
        <v>3</v>
      </c>
      <c r="F343" s="329"/>
      <c r="G343" s="392">
        <f t="shared" si="1"/>
        <v>0</v>
      </c>
    </row>
    <row r="344" spans="1:7" ht="15" customHeight="1">
      <c r="A344" s="396"/>
      <c r="B344" s="393"/>
      <c r="C344" s="416" t="s">
        <v>335</v>
      </c>
      <c r="D344" s="352" t="s">
        <v>57</v>
      </c>
      <c r="E344" s="352">
        <v>9</v>
      </c>
      <c r="F344" s="329"/>
      <c r="G344" s="392">
        <f t="shared" si="1"/>
        <v>0</v>
      </c>
    </row>
    <row r="345" spans="1:7" ht="15" customHeight="1">
      <c r="A345" s="396"/>
      <c r="B345" s="393"/>
      <c r="C345" s="416" t="s">
        <v>336</v>
      </c>
      <c r="D345" s="352" t="s">
        <v>57</v>
      </c>
      <c r="E345" s="352">
        <v>1</v>
      </c>
      <c r="F345" s="329"/>
      <c r="G345" s="392">
        <f t="shared" si="1"/>
        <v>0</v>
      </c>
    </row>
    <row r="346" spans="1:7" ht="15" customHeight="1">
      <c r="A346" s="396"/>
      <c r="B346" s="393"/>
      <c r="C346" s="416" t="s">
        <v>337</v>
      </c>
      <c r="D346" s="352" t="s">
        <v>57</v>
      </c>
      <c r="E346" s="352">
        <v>4</v>
      </c>
      <c r="F346" s="329"/>
      <c r="G346" s="392">
        <f t="shared" si="1"/>
        <v>0</v>
      </c>
    </row>
    <row r="347" spans="1:7" ht="15" customHeight="1">
      <c r="A347" s="396"/>
      <c r="B347" s="393"/>
      <c r="C347" s="416" t="s">
        <v>338</v>
      </c>
      <c r="D347" s="352" t="s">
        <v>57</v>
      </c>
      <c r="E347" s="352">
        <v>4</v>
      </c>
      <c r="F347" s="329"/>
      <c r="G347" s="392">
        <f t="shared" si="1"/>
        <v>0</v>
      </c>
    </row>
    <row r="348" spans="1:7" ht="15" customHeight="1">
      <c r="A348" s="396"/>
      <c r="B348" s="393"/>
      <c r="C348" s="416" t="s">
        <v>339</v>
      </c>
      <c r="D348" s="352" t="s">
        <v>57</v>
      </c>
      <c r="E348" s="352">
        <v>15</v>
      </c>
      <c r="F348" s="329"/>
      <c r="G348" s="392">
        <f t="shared" si="1"/>
        <v>0</v>
      </c>
    </row>
    <row r="349" spans="1:7" ht="15" customHeight="1">
      <c r="A349" s="396"/>
      <c r="B349" s="393"/>
      <c r="C349" s="416"/>
      <c r="D349" s="352"/>
      <c r="E349" s="352"/>
      <c r="F349" s="329"/>
      <c r="G349" s="392"/>
    </row>
    <row r="350" spans="1:7" ht="114">
      <c r="A350" s="396" t="s">
        <v>340</v>
      </c>
      <c r="B350" s="393"/>
      <c r="C350" s="416" t="s">
        <v>341</v>
      </c>
      <c r="D350" s="352" t="s">
        <v>20</v>
      </c>
      <c r="E350" s="352">
        <v>1</v>
      </c>
      <c r="F350" s="329"/>
      <c r="G350" s="392">
        <f t="shared" si="1"/>
        <v>0</v>
      </c>
    </row>
    <row r="351" spans="1:7" ht="15" customHeight="1">
      <c r="A351" s="396"/>
      <c r="B351" s="393"/>
      <c r="C351" s="416"/>
      <c r="D351" s="352"/>
      <c r="E351" s="352"/>
      <c r="F351" s="329"/>
      <c r="G351" s="392"/>
    </row>
    <row r="352" spans="1:7" ht="100.5">
      <c r="A352" s="396" t="s">
        <v>342</v>
      </c>
      <c r="B352" s="393"/>
      <c r="C352" s="404" t="s">
        <v>343</v>
      </c>
      <c r="D352" s="352" t="s">
        <v>53</v>
      </c>
      <c r="E352" s="352">
        <v>3</v>
      </c>
      <c r="F352" s="329"/>
      <c r="G352" s="392">
        <f t="shared" si="1"/>
        <v>0</v>
      </c>
    </row>
    <row r="353" spans="1:7" ht="15" customHeight="1">
      <c r="A353" s="396"/>
      <c r="B353" s="393"/>
      <c r="C353" s="404"/>
      <c r="D353" s="352"/>
      <c r="E353" s="352"/>
      <c r="F353" s="329"/>
      <c r="G353" s="392"/>
    </row>
    <row r="354" spans="1:7" ht="17.25" customHeight="1">
      <c r="A354" s="396" t="s">
        <v>344</v>
      </c>
      <c r="B354" s="393"/>
      <c r="C354" s="417" t="s">
        <v>345</v>
      </c>
      <c r="D354" s="352"/>
      <c r="E354" s="352"/>
      <c r="F354" s="329"/>
      <c r="G354" s="392"/>
    </row>
    <row r="355" spans="1:7" ht="14.25">
      <c r="A355" s="396"/>
      <c r="B355" s="393"/>
      <c r="C355" s="417" t="s">
        <v>346</v>
      </c>
      <c r="D355" s="352"/>
      <c r="E355" s="352"/>
      <c r="F355" s="329"/>
      <c r="G355" s="392"/>
    </row>
    <row r="356" spans="1:7" ht="15" customHeight="1">
      <c r="A356" s="396"/>
      <c r="B356" s="393"/>
      <c r="C356" s="417" t="s">
        <v>347</v>
      </c>
      <c r="D356" s="352"/>
      <c r="E356" s="352"/>
      <c r="F356" s="329"/>
      <c r="G356" s="392"/>
    </row>
    <row r="357" spans="1:7" ht="15" customHeight="1">
      <c r="A357" s="396"/>
      <c r="B357" s="393"/>
      <c r="C357" s="417" t="s">
        <v>348</v>
      </c>
      <c r="D357" s="352"/>
      <c r="E357" s="352"/>
      <c r="F357" s="329"/>
      <c r="G357" s="392"/>
    </row>
    <row r="358" spans="1:7" ht="15" customHeight="1">
      <c r="A358" s="396"/>
      <c r="B358" s="393"/>
      <c r="C358" s="404" t="s">
        <v>349</v>
      </c>
      <c r="D358" s="352" t="s">
        <v>53</v>
      </c>
      <c r="E358" s="352">
        <v>2</v>
      </c>
      <c r="F358" s="329"/>
      <c r="G358" s="392">
        <f>E358*F358</f>
        <v>0</v>
      </c>
    </row>
    <row r="359" spans="1:7" ht="15" customHeight="1">
      <c r="A359" s="396"/>
      <c r="B359" s="393"/>
      <c r="C359" s="404"/>
      <c r="D359" s="352"/>
      <c r="E359" s="352"/>
      <c r="F359" s="329"/>
      <c r="G359" s="392"/>
    </row>
    <row r="360" spans="1:7" ht="17.25" customHeight="1">
      <c r="A360" s="396" t="s">
        <v>350</v>
      </c>
      <c r="B360" s="393"/>
      <c r="C360" s="417" t="s">
        <v>351</v>
      </c>
      <c r="D360" s="352"/>
      <c r="E360" s="352"/>
      <c r="F360" s="329"/>
      <c r="G360" s="392"/>
    </row>
    <row r="361" spans="1:7" ht="14.25">
      <c r="A361" s="396"/>
      <c r="B361" s="393"/>
      <c r="C361" s="417" t="s">
        <v>346</v>
      </c>
      <c r="D361" s="352"/>
      <c r="E361" s="352"/>
      <c r="F361" s="329"/>
      <c r="G361" s="392"/>
    </row>
    <row r="362" spans="1:7" ht="15" customHeight="1">
      <c r="A362" s="396"/>
      <c r="B362" s="393"/>
      <c r="C362" s="417" t="s">
        <v>347</v>
      </c>
      <c r="D362" s="352"/>
      <c r="E362" s="352"/>
      <c r="F362" s="329"/>
      <c r="G362" s="392"/>
    </row>
    <row r="363" spans="1:7" ht="15" customHeight="1">
      <c r="A363" s="396"/>
      <c r="B363" s="393"/>
      <c r="C363" s="417" t="s">
        <v>348</v>
      </c>
      <c r="D363" s="352"/>
      <c r="E363" s="352"/>
      <c r="F363" s="329"/>
      <c r="G363" s="392"/>
    </row>
    <row r="364" spans="1:7" ht="15" customHeight="1">
      <c r="A364" s="396"/>
      <c r="B364" s="393"/>
      <c r="C364" s="404" t="s">
        <v>349</v>
      </c>
      <c r="D364" s="352" t="s">
        <v>53</v>
      </c>
      <c r="E364" s="352">
        <v>2</v>
      </c>
      <c r="F364" s="329"/>
      <c r="G364" s="392">
        <f>E364*F364</f>
        <v>0</v>
      </c>
    </row>
    <row r="365" spans="1:7" ht="15" customHeight="1">
      <c r="A365" s="396"/>
      <c r="B365" s="393"/>
      <c r="C365" s="404"/>
      <c r="D365" s="352"/>
      <c r="E365" s="352"/>
      <c r="F365" s="329"/>
      <c r="G365" s="392"/>
    </row>
    <row r="366" spans="1:7" ht="14.25" customHeight="1">
      <c r="A366" s="396" t="s">
        <v>352</v>
      </c>
      <c r="B366" s="393"/>
      <c r="C366" s="416" t="s">
        <v>353</v>
      </c>
      <c r="D366" s="352"/>
      <c r="E366" s="352"/>
      <c r="F366" s="329"/>
      <c r="G366" s="392"/>
    </row>
    <row r="367" spans="1:7" ht="15" customHeight="1">
      <c r="A367" s="396"/>
      <c r="B367" s="393"/>
      <c r="C367" s="416" t="s">
        <v>354</v>
      </c>
      <c r="D367" s="352"/>
      <c r="E367" s="352"/>
      <c r="F367" s="329"/>
      <c r="G367" s="392"/>
    </row>
    <row r="368" spans="1:7" ht="15" customHeight="1">
      <c r="A368" s="396"/>
      <c r="B368" s="393"/>
      <c r="C368" s="416" t="s">
        <v>355</v>
      </c>
      <c r="D368" s="352"/>
      <c r="E368" s="352"/>
      <c r="F368" s="329"/>
      <c r="G368" s="392"/>
    </row>
    <row r="369" spans="1:7" ht="15" customHeight="1">
      <c r="A369" s="396"/>
      <c r="B369" s="393"/>
      <c r="C369" s="416" t="s">
        <v>356</v>
      </c>
      <c r="D369" s="352"/>
      <c r="E369" s="352"/>
      <c r="F369" s="329"/>
      <c r="G369" s="392"/>
    </row>
    <row r="370" spans="1:7" ht="15" customHeight="1">
      <c r="A370" s="396"/>
      <c r="B370" s="393"/>
      <c r="C370" s="416" t="s">
        <v>357</v>
      </c>
      <c r="D370" s="352"/>
      <c r="E370" s="352"/>
      <c r="F370" s="329"/>
      <c r="G370" s="392"/>
    </row>
    <row r="371" spans="1:7" ht="15" customHeight="1">
      <c r="A371" s="396"/>
      <c r="B371" s="393"/>
      <c r="C371" s="416" t="s">
        <v>358</v>
      </c>
      <c r="D371" s="352"/>
      <c r="E371" s="352"/>
      <c r="F371" s="329"/>
      <c r="G371" s="392"/>
    </row>
    <row r="372" spans="1:7" ht="15" customHeight="1">
      <c r="A372" s="396"/>
      <c r="B372" s="393"/>
      <c r="C372" s="416" t="s">
        <v>359</v>
      </c>
      <c r="D372" s="352"/>
      <c r="E372" s="352"/>
      <c r="F372" s="329"/>
      <c r="G372" s="392"/>
    </row>
    <row r="373" spans="1:7" ht="15" customHeight="1">
      <c r="A373" s="396"/>
      <c r="B373" s="393"/>
      <c r="C373" s="416" t="s">
        <v>360</v>
      </c>
      <c r="D373" s="352"/>
      <c r="E373" s="352"/>
      <c r="F373" s="329"/>
      <c r="G373" s="392"/>
    </row>
    <row r="374" spans="1:7" ht="15" customHeight="1">
      <c r="A374" s="396"/>
      <c r="B374" s="393"/>
      <c r="C374" s="416" t="s">
        <v>361</v>
      </c>
      <c r="D374" s="352"/>
      <c r="E374" s="352"/>
      <c r="F374" s="329"/>
      <c r="G374" s="392"/>
    </row>
    <row r="375" spans="1:7" ht="15" customHeight="1">
      <c r="A375" s="396"/>
      <c r="B375" s="393"/>
      <c r="C375" s="427" t="s">
        <v>362</v>
      </c>
      <c r="D375" s="352"/>
      <c r="E375" s="352"/>
      <c r="F375" s="329"/>
      <c r="G375" s="392"/>
    </row>
    <row r="376" spans="1:7" ht="15" customHeight="1">
      <c r="A376" s="396"/>
      <c r="B376" s="393"/>
      <c r="C376" s="416" t="s">
        <v>363</v>
      </c>
      <c r="D376" s="352"/>
      <c r="E376" s="352"/>
      <c r="F376" s="329"/>
      <c r="G376" s="392"/>
    </row>
    <row r="377" spans="1:7" ht="15" customHeight="1">
      <c r="A377" s="396"/>
      <c r="B377" s="393"/>
      <c r="C377" s="416" t="s">
        <v>364</v>
      </c>
      <c r="D377" s="352"/>
      <c r="E377" s="352"/>
      <c r="F377" s="329"/>
      <c r="G377" s="392"/>
    </row>
    <row r="378" spans="1:7" ht="15" customHeight="1">
      <c r="A378" s="396"/>
      <c r="B378" s="393"/>
      <c r="C378" s="416" t="s">
        <v>365</v>
      </c>
      <c r="D378" s="352"/>
      <c r="E378" s="352"/>
      <c r="F378" s="329"/>
      <c r="G378" s="392"/>
    </row>
    <row r="379" spans="1:7" ht="14.25">
      <c r="A379" s="396"/>
      <c r="B379" s="393"/>
      <c r="C379" s="416" t="s">
        <v>366</v>
      </c>
      <c r="D379" s="352"/>
      <c r="E379" s="352"/>
      <c r="F379" s="329"/>
      <c r="G379" s="392"/>
    </row>
    <row r="380" spans="1:7" ht="14.25">
      <c r="A380" s="396"/>
      <c r="B380" s="393"/>
      <c r="C380" s="404" t="s">
        <v>367</v>
      </c>
      <c r="D380" s="352" t="s">
        <v>328</v>
      </c>
      <c r="E380" s="352">
        <v>1</v>
      </c>
      <c r="F380" s="329"/>
      <c r="G380" s="392">
        <f>E380*F380</f>
        <v>0</v>
      </c>
    </row>
    <row r="381" spans="1:7" ht="15" customHeight="1">
      <c r="A381" s="350"/>
      <c r="B381" s="393"/>
      <c r="C381" s="404"/>
      <c r="D381" s="352"/>
      <c r="E381" s="352"/>
      <c r="F381" s="329"/>
      <c r="G381" s="392"/>
    </row>
    <row r="382" spans="1:7" ht="28.5">
      <c r="A382" s="396" t="s">
        <v>368</v>
      </c>
      <c r="B382" s="393"/>
      <c r="C382" s="416" t="s">
        <v>369</v>
      </c>
      <c r="D382" s="352"/>
      <c r="E382" s="352"/>
      <c r="F382" s="329"/>
      <c r="G382" s="392"/>
    </row>
    <row r="383" spans="1:7" ht="15" customHeight="1">
      <c r="A383" s="396"/>
      <c r="B383" s="393"/>
      <c r="C383" s="417" t="s">
        <v>370</v>
      </c>
      <c r="D383" s="352"/>
      <c r="E383" s="352"/>
      <c r="F383" s="329"/>
      <c r="G383" s="392"/>
    </row>
    <row r="384" spans="1:7" ht="15" customHeight="1">
      <c r="A384" s="396"/>
      <c r="B384" s="393"/>
      <c r="C384" s="416" t="s">
        <v>371</v>
      </c>
      <c r="D384" s="352"/>
      <c r="E384" s="352"/>
      <c r="F384" s="329"/>
      <c r="G384" s="392"/>
    </row>
    <row r="385" spans="1:7" ht="15" customHeight="1">
      <c r="A385" s="396"/>
      <c r="B385" s="393"/>
      <c r="C385" s="417" t="s">
        <v>372</v>
      </c>
      <c r="D385" s="352"/>
      <c r="E385" s="352"/>
      <c r="F385" s="329"/>
      <c r="G385" s="392"/>
    </row>
    <row r="386" spans="1:7" ht="15" customHeight="1">
      <c r="A386" s="396"/>
      <c r="B386" s="393"/>
      <c r="C386" s="417" t="s">
        <v>373</v>
      </c>
      <c r="D386" s="352"/>
      <c r="E386" s="352"/>
      <c r="F386" s="329"/>
      <c r="G386" s="392"/>
    </row>
    <row r="387" spans="1:7" ht="15" customHeight="1">
      <c r="A387" s="396"/>
      <c r="B387" s="393"/>
      <c r="C387" s="417" t="s">
        <v>374</v>
      </c>
      <c r="D387" s="352"/>
      <c r="E387" s="352"/>
      <c r="F387" s="329"/>
      <c r="G387" s="392"/>
    </row>
    <row r="388" spans="1:7" ht="15" customHeight="1">
      <c r="A388" s="396"/>
      <c r="B388" s="393"/>
      <c r="C388" s="417" t="s">
        <v>375</v>
      </c>
      <c r="D388" s="352"/>
      <c r="E388" s="352"/>
      <c r="F388" s="329"/>
      <c r="G388" s="392"/>
    </row>
    <row r="389" spans="1:7" ht="15" customHeight="1">
      <c r="A389" s="396"/>
      <c r="B389" s="393"/>
      <c r="C389" s="417" t="s">
        <v>376</v>
      </c>
      <c r="D389" s="352"/>
      <c r="E389" s="352"/>
      <c r="F389" s="329"/>
      <c r="G389" s="392"/>
    </row>
    <row r="390" spans="1:7" ht="15" customHeight="1">
      <c r="A390" s="396"/>
      <c r="B390" s="393"/>
      <c r="C390" s="426" t="s">
        <v>377</v>
      </c>
      <c r="D390" s="352"/>
      <c r="E390" s="352"/>
      <c r="F390" s="329"/>
      <c r="G390" s="392"/>
    </row>
    <row r="391" spans="1:7" ht="15" customHeight="1">
      <c r="A391" s="396"/>
      <c r="B391" s="393"/>
      <c r="C391" s="426" t="s">
        <v>378</v>
      </c>
      <c r="D391" s="352"/>
      <c r="E391" s="352"/>
      <c r="F391" s="329"/>
      <c r="G391" s="392"/>
    </row>
    <row r="392" spans="1:7" ht="15" customHeight="1">
      <c r="A392" s="396"/>
      <c r="B392" s="393"/>
      <c r="C392" s="426" t="s">
        <v>379</v>
      </c>
      <c r="D392" s="352"/>
      <c r="E392" s="352"/>
      <c r="F392" s="329"/>
      <c r="G392" s="392"/>
    </row>
    <row r="393" spans="1:7" ht="15" customHeight="1">
      <c r="A393" s="396"/>
      <c r="B393" s="393"/>
      <c r="C393" s="426" t="s">
        <v>380</v>
      </c>
      <c r="D393" s="352"/>
      <c r="E393" s="352"/>
      <c r="F393" s="329"/>
      <c r="G393" s="392"/>
    </row>
    <row r="394" spans="1:7" ht="15" customHeight="1">
      <c r="A394" s="396"/>
      <c r="B394" s="393"/>
      <c r="C394" s="417" t="s">
        <v>381</v>
      </c>
      <c r="D394" s="352"/>
      <c r="E394" s="352"/>
      <c r="F394" s="329"/>
      <c r="G394" s="392"/>
    </row>
    <row r="395" spans="1:7" ht="15" customHeight="1">
      <c r="A395" s="396"/>
      <c r="B395" s="393"/>
      <c r="C395" s="416" t="s">
        <v>382</v>
      </c>
      <c r="D395" s="352"/>
      <c r="E395" s="352"/>
      <c r="F395" s="329"/>
      <c r="G395" s="392"/>
    </row>
    <row r="396" spans="1:7" ht="15" customHeight="1">
      <c r="A396" s="396"/>
      <c r="B396" s="393"/>
      <c r="C396" s="416" t="s">
        <v>383</v>
      </c>
      <c r="D396" s="352"/>
      <c r="E396" s="352"/>
      <c r="F396" s="329"/>
      <c r="G396" s="392"/>
    </row>
    <row r="397" spans="1:7" ht="15" customHeight="1">
      <c r="A397" s="396"/>
      <c r="B397" s="393"/>
      <c r="C397" s="417" t="s">
        <v>384</v>
      </c>
      <c r="D397" s="352"/>
      <c r="E397" s="352"/>
      <c r="F397" s="329"/>
      <c r="G397" s="392"/>
    </row>
    <row r="398" spans="1:7" ht="15" customHeight="1">
      <c r="A398" s="396"/>
      <c r="B398" s="393"/>
      <c r="C398" s="417" t="s">
        <v>385</v>
      </c>
      <c r="D398" s="352"/>
      <c r="E398" s="352"/>
      <c r="F398" s="329"/>
      <c r="G398" s="392"/>
    </row>
    <row r="399" spans="1:7" ht="14.25">
      <c r="A399" s="396"/>
      <c r="B399" s="393"/>
      <c r="C399" s="417" t="s">
        <v>386</v>
      </c>
      <c r="D399" s="352"/>
      <c r="E399" s="352"/>
      <c r="F399" s="329"/>
      <c r="G399" s="392"/>
    </row>
    <row r="400" spans="1:7" ht="14.25">
      <c r="A400" s="396"/>
      <c r="B400" s="393"/>
      <c r="C400" s="404" t="s">
        <v>387</v>
      </c>
      <c r="D400" s="352" t="s">
        <v>328</v>
      </c>
      <c r="E400" s="352">
        <v>1</v>
      </c>
      <c r="F400" s="329"/>
      <c r="G400" s="392">
        <f>E400*F400</f>
        <v>0</v>
      </c>
    </row>
    <row r="401" spans="1:13" ht="14.25">
      <c r="A401" s="396"/>
      <c r="B401" s="351"/>
      <c r="C401" s="351"/>
      <c r="D401" s="351"/>
      <c r="E401" s="351"/>
      <c r="F401" s="337"/>
      <c r="G401" s="351"/>
    </row>
    <row r="402" spans="1:13" ht="13.5" thickBot="1">
      <c r="A402" s="207"/>
      <c r="B402" s="208"/>
      <c r="C402" s="208"/>
      <c r="D402" s="208"/>
      <c r="E402" s="208"/>
      <c r="F402" s="208"/>
      <c r="G402" s="209"/>
    </row>
    <row r="403" spans="1:13" ht="13.5" thickBot="1">
      <c r="A403" s="343" t="s">
        <v>23</v>
      </c>
      <c r="B403" s="344"/>
      <c r="C403" s="406" t="s">
        <v>388</v>
      </c>
      <c r="D403" s="346"/>
      <c r="E403" s="346"/>
      <c r="F403" s="347"/>
      <c r="G403" s="348">
        <f>SUM(G219:G400)</f>
        <v>0</v>
      </c>
    </row>
    <row r="404" spans="1:13" ht="15" customHeight="1" thickBot="1">
      <c r="A404" s="188"/>
      <c r="B404" s="188"/>
      <c r="C404" s="188"/>
      <c r="D404" s="188"/>
      <c r="E404" s="188"/>
      <c r="F404" s="188"/>
      <c r="G404" s="188"/>
    </row>
    <row r="405" spans="1:13" s="342" customFormat="1" ht="13.5" thickBot="1">
      <c r="A405" s="407" t="s">
        <v>24</v>
      </c>
      <c r="B405" s="408"/>
      <c r="C405" s="409" t="s">
        <v>389</v>
      </c>
      <c r="D405" s="409"/>
      <c r="E405" s="409"/>
      <c r="F405" s="410"/>
      <c r="G405" s="411"/>
      <c r="I405" s="31"/>
      <c r="J405" s="31"/>
      <c r="K405" s="31"/>
      <c r="L405" s="31"/>
      <c r="M405" s="31"/>
    </row>
    <row r="406" spans="1:13" s="342" customFormat="1">
      <c r="A406" s="88"/>
      <c r="B406" s="401"/>
      <c r="C406" s="402"/>
      <c r="D406" s="403"/>
      <c r="E406" s="398"/>
      <c r="F406" s="339"/>
      <c r="G406" s="398"/>
      <c r="I406" s="31"/>
      <c r="J406" s="31"/>
      <c r="K406" s="31"/>
      <c r="L406" s="31"/>
      <c r="M406" s="31"/>
    </row>
    <row r="407" spans="1:13" s="342" customFormat="1" ht="74.25" customHeight="1">
      <c r="A407" s="396" t="s">
        <v>52</v>
      </c>
      <c r="B407" s="350"/>
      <c r="C407" s="416" t="s">
        <v>390</v>
      </c>
      <c r="D407" s="352"/>
      <c r="E407" s="352"/>
      <c r="F407" s="340"/>
      <c r="G407" s="399"/>
      <c r="I407" s="31"/>
      <c r="J407" s="31"/>
      <c r="K407" s="31"/>
      <c r="L407" s="31"/>
      <c r="M407" s="31"/>
    </row>
    <row r="408" spans="1:13" ht="42.75">
      <c r="A408" s="396"/>
      <c r="B408" s="350"/>
      <c r="C408" s="416" t="s">
        <v>391</v>
      </c>
      <c r="D408" s="352"/>
      <c r="E408" s="352"/>
      <c r="F408" s="329"/>
      <c r="G408" s="351"/>
    </row>
    <row r="409" spans="1:13" ht="28.5">
      <c r="A409" s="396"/>
      <c r="B409" s="350"/>
      <c r="C409" s="416" t="s">
        <v>392</v>
      </c>
      <c r="D409" s="352"/>
      <c r="E409" s="352"/>
      <c r="F409" s="329"/>
      <c r="G409" s="351"/>
    </row>
    <row r="410" spans="1:13" ht="28.5">
      <c r="A410" s="396"/>
      <c r="B410" s="350"/>
      <c r="C410" s="416" t="s">
        <v>393</v>
      </c>
      <c r="D410" s="352"/>
      <c r="E410" s="352"/>
      <c r="F410" s="329"/>
      <c r="G410" s="351"/>
    </row>
    <row r="411" spans="1:13" ht="28.5">
      <c r="A411" s="396"/>
      <c r="B411" s="350"/>
      <c r="C411" s="416" t="s">
        <v>394</v>
      </c>
      <c r="D411" s="352"/>
      <c r="E411" s="352"/>
      <c r="F411" s="329"/>
      <c r="G411" s="351"/>
    </row>
    <row r="412" spans="1:13" ht="14.25">
      <c r="A412" s="396"/>
      <c r="B412" s="350"/>
      <c r="C412" s="416" t="s">
        <v>395</v>
      </c>
      <c r="D412" s="352"/>
      <c r="E412" s="352"/>
      <c r="F412" s="329"/>
      <c r="G412" s="351"/>
    </row>
    <row r="413" spans="1:13" ht="71.25">
      <c r="A413" s="396"/>
      <c r="B413" s="350"/>
      <c r="C413" s="416" t="s">
        <v>396</v>
      </c>
      <c r="D413" s="352"/>
      <c r="E413" s="352"/>
      <c r="F413" s="329"/>
      <c r="G413" s="351"/>
    </row>
    <row r="414" spans="1:13" ht="14.25">
      <c r="A414" s="396"/>
      <c r="B414" s="350"/>
      <c r="C414" s="416" t="s">
        <v>397</v>
      </c>
      <c r="D414" s="352"/>
      <c r="E414" s="352"/>
      <c r="F414" s="329"/>
      <c r="G414" s="351"/>
    </row>
    <row r="415" spans="1:13" ht="15" customHeight="1">
      <c r="A415" s="396"/>
      <c r="B415" s="350"/>
      <c r="C415" s="416" t="s">
        <v>398</v>
      </c>
      <c r="D415" s="352"/>
      <c r="E415" s="352"/>
      <c r="F415" s="329"/>
      <c r="G415" s="351"/>
    </row>
    <row r="416" spans="1:13" ht="15" customHeight="1">
      <c r="A416" s="396"/>
      <c r="B416" s="350"/>
      <c r="C416" s="416" t="s">
        <v>399</v>
      </c>
      <c r="D416" s="352"/>
      <c r="E416" s="352"/>
      <c r="F416" s="329"/>
      <c r="G416" s="351"/>
    </row>
    <row r="417" spans="1:7" ht="28.5">
      <c r="A417" s="396"/>
      <c r="B417" s="350"/>
      <c r="C417" s="416" t="s">
        <v>400</v>
      </c>
      <c r="D417" s="352"/>
      <c r="E417" s="352"/>
      <c r="F417" s="329"/>
      <c r="G417" s="351"/>
    </row>
    <row r="418" spans="1:7" ht="15" customHeight="1">
      <c r="A418" s="396"/>
      <c r="B418" s="350"/>
      <c r="C418" s="416" t="s">
        <v>401</v>
      </c>
      <c r="D418" s="352"/>
      <c r="E418" s="352"/>
      <c r="F418" s="329"/>
      <c r="G418" s="351"/>
    </row>
    <row r="419" spans="1:7" ht="42.75">
      <c r="A419" s="396"/>
      <c r="B419" s="350"/>
      <c r="C419" s="422" t="s">
        <v>402</v>
      </c>
      <c r="D419" s="352"/>
      <c r="E419" s="352"/>
      <c r="F419" s="329"/>
      <c r="G419" s="351"/>
    </row>
    <row r="420" spans="1:7" ht="14.25">
      <c r="A420" s="396"/>
      <c r="B420" s="350"/>
      <c r="C420" s="416" t="s">
        <v>403</v>
      </c>
      <c r="D420" s="352"/>
      <c r="E420" s="352"/>
      <c r="F420" s="329"/>
      <c r="G420" s="351"/>
    </row>
    <row r="421" spans="1:7" ht="14.25">
      <c r="A421" s="396"/>
      <c r="B421" s="350"/>
      <c r="C421" s="416" t="s">
        <v>404</v>
      </c>
      <c r="D421" s="352"/>
      <c r="E421" s="352"/>
      <c r="F421" s="329"/>
      <c r="G421" s="351"/>
    </row>
    <row r="422" spans="1:7" ht="14.25">
      <c r="A422" s="396"/>
      <c r="B422" s="350"/>
      <c r="C422" s="416" t="s">
        <v>405</v>
      </c>
      <c r="D422" s="352"/>
      <c r="E422" s="352"/>
      <c r="F422" s="329"/>
      <c r="G422" s="351"/>
    </row>
    <row r="423" spans="1:7" ht="14.25">
      <c r="A423" s="396"/>
      <c r="B423" s="350"/>
      <c r="C423" s="416" t="s">
        <v>406</v>
      </c>
      <c r="D423" s="352"/>
      <c r="E423" s="352"/>
      <c r="F423" s="329"/>
      <c r="G423" s="351"/>
    </row>
    <row r="424" spans="1:7" ht="14.25">
      <c r="A424" s="396"/>
      <c r="B424" s="350"/>
      <c r="C424" s="416" t="s">
        <v>407</v>
      </c>
      <c r="D424" s="352"/>
      <c r="E424" s="352"/>
      <c r="F424" s="329"/>
      <c r="G424" s="351"/>
    </row>
    <row r="425" spans="1:7" ht="14.25">
      <c r="A425" s="396"/>
      <c r="B425" s="350"/>
      <c r="C425" s="416" t="s">
        <v>408</v>
      </c>
      <c r="D425" s="352"/>
      <c r="E425" s="352"/>
      <c r="F425" s="329"/>
      <c r="G425" s="351"/>
    </row>
    <row r="426" spans="1:7" ht="14.25">
      <c r="A426" s="396"/>
      <c r="B426" s="350"/>
      <c r="C426" s="416" t="s">
        <v>409</v>
      </c>
      <c r="D426" s="352"/>
      <c r="E426" s="352"/>
      <c r="F426" s="329"/>
      <c r="G426" s="351"/>
    </row>
    <row r="427" spans="1:7" ht="14.25">
      <c r="A427" s="396"/>
      <c r="B427" s="350"/>
      <c r="C427" s="416" t="s">
        <v>410</v>
      </c>
      <c r="D427" s="352"/>
      <c r="E427" s="352"/>
      <c r="F427" s="329"/>
      <c r="G427" s="351"/>
    </row>
    <row r="428" spans="1:7" ht="14.25">
      <c r="A428" s="396"/>
      <c r="B428" s="350"/>
      <c r="C428" s="416" t="s">
        <v>411</v>
      </c>
      <c r="D428" s="352"/>
      <c r="E428" s="352"/>
      <c r="F428" s="329"/>
      <c r="G428" s="351"/>
    </row>
    <row r="429" spans="1:7" ht="28.5">
      <c r="A429" s="396"/>
      <c r="B429" s="350"/>
      <c r="C429" s="421" t="s">
        <v>412</v>
      </c>
      <c r="D429" s="352"/>
      <c r="E429" s="352"/>
      <c r="F429" s="329"/>
      <c r="G429" s="351"/>
    </row>
    <row r="430" spans="1:7" ht="28.5">
      <c r="A430" s="396"/>
      <c r="B430" s="350"/>
      <c r="C430" s="416" t="s">
        <v>413</v>
      </c>
      <c r="D430" s="352" t="s">
        <v>20</v>
      </c>
      <c r="E430" s="352">
        <v>1</v>
      </c>
      <c r="F430" s="329"/>
      <c r="G430" s="392">
        <f>E430*F430</f>
        <v>0</v>
      </c>
    </row>
    <row r="431" spans="1:7" ht="15" customHeight="1">
      <c r="A431" s="396"/>
      <c r="B431" s="350"/>
      <c r="C431" s="351"/>
      <c r="D431" s="352"/>
      <c r="E431" s="352"/>
      <c r="F431" s="329"/>
      <c r="G431" s="351"/>
    </row>
    <row r="432" spans="1:7" ht="42.75">
      <c r="A432" s="396" t="s">
        <v>54</v>
      </c>
      <c r="B432" s="350"/>
      <c r="C432" s="423" t="s">
        <v>414</v>
      </c>
      <c r="D432" s="352"/>
      <c r="E432" s="352"/>
      <c r="F432" s="329"/>
      <c r="G432" s="351"/>
    </row>
    <row r="433" spans="1:13" ht="15" customHeight="1">
      <c r="A433" s="396"/>
      <c r="B433" s="350"/>
      <c r="C433" s="424" t="s">
        <v>415</v>
      </c>
      <c r="D433" s="352"/>
      <c r="E433" s="352"/>
      <c r="F433" s="329"/>
      <c r="G433" s="351"/>
    </row>
    <row r="434" spans="1:13" ht="100.5">
      <c r="A434" s="396"/>
      <c r="B434" s="350"/>
      <c r="C434" s="425" t="s">
        <v>416</v>
      </c>
      <c r="D434" s="352" t="s">
        <v>20</v>
      </c>
      <c r="E434" s="352">
        <v>1</v>
      </c>
      <c r="F434" s="329"/>
      <c r="G434" s="392">
        <f>E434*F434</f>
        <v>0</v>
      </c>
    </row>
    <row r="435" spans="1:13" ht="15" customHeight="1">
      <c r="A435" s="396"/>
      <c r="B435" s="350"/>
      <c r="C435" s="351"/>
      <c r="D435" s="352"/>
      <c r="E435" s="352"/>
      <c r="F435" s="329"/>
      <c r="G435" s="351"/>
    </row>
    <row r="436" spans="1:13" ht="99.75" customHeight="1">
      <c r="A436" s="396" t="s">
        <v>55</v>
      </c>
      <c r="B436" s="350"/>
      <c r="C436" s="421" t="s">
        <v>417</v>
      </c>
      <c r="D436" s="352" t="s">
        <v>328</v>
      </c>
      <c r="E436" s="352">
        <v>1</v>
      </c>
      <c r="F436" s="329"/>
      <c r="G436" s="392">
        <f>E436*F436</f>
        <v>0</v>
      </c>
    </row>
    <row r="437" spans="1:13" ht="14.25">
      <c r="A437" s="396"/>
      <c r="B437" s="351"/>
      <c r="C437" s="351"/>
      <c r="D437" s="351"/>
      <c r="E437" s="351"/>
      <c r="F437" s="337"/>
      <c r="G437" s="351"/>
    </row>
    <row r="438" spans="1:13" ht="13.5" thickBot="1">
      <c r="A438" s="207"/>
      <c r="B438" s="208"/>
      <c r="C438" s="208"/>
      <c r="D438" s="208"/>
      <c r="E438" s="208"/>
      <c r="F438" s="208"/>
      <c r="G438" s="209"/>
    </row>
    <row r="439" spans="1:13" ht="13.5" thickBot="1">
      <c r="A439" s="343" t="s">
        <v>24</v>
      </c>
      <c r="B439" s="344"/>
      <c r="C439" s="406" t="s">
        <v>418</v>
      </c>
      <c r="D439" s="346"/>
      <c r="E439" s="346"/>
      <c r="F439" s="347"/>
      <c r="G439" s="348">
        <f>SUM(G407:G436)</f>
        <v>0</v>
      </c>
    </row>
    <row r="440" spans="1:13" ht="15" customHeight="1" thickBot="1">
      <c r="A440" s="188"/>
      <c r="B440" s="188"/>
      <c r="C440" s="188"/>
      <c r="D440" s="188"/>
      <c r="E440" s="188"/>
      <c r="F440" s="188"/>
      <c r="G440" s="188"/>
    </row>
    <row r="441" spans="1:13" s="342" customFormat="1" ht="13.5" thickBot="1">
      <c r="A441" s="407" t="s">
        <v>25</v>
      </c>
      <c r="B441" s="408"/>
      <c r="C441" s="409" t="s">
        <v>419</v>
      </c>
      <c r="D441" s="409"/>
      <c r="E441" s="409"/>
      <c r="F441" s="410"/>
      <c r="G441" s="411"/>
      <c r="I441" s="31"/>
      <c r="J441" s="31"/>
      <c r="K441" s="31"/>
      <c r="L441" s="31"/>
      <c r="M441" s="31"/>
    </row>
    <row r="442" spans="1:13" s="342" customFormat="1">
      <c r="A442" s="400"/>
      <c r="B442" s="401"/>
      <c r="C442" s="402"/>
      <c r="D442" s="403"/>
      <c r="E442" s="398"/>
      <c r="F442" s="339"/>
      <c r="G442" s="398"/>
      <c r="I442" s="31"/>
      <c r="J442" s="31"/>
      <c r="K442" s="31"/>
      <c r="L442" s="31"/>
      <c r="M442" s="31"/>
    </row>
    <row r="443" spans="1:13" s="342" customFormat="1" ht="42.75">
      <c r="A443" s="349" t="s">
        <v>52</v>
      </c>
      <c r="B443" s="393"/>
      <c r="C443" s="404" t="s">
        <v>420</v>
      </c>
      <c r="D443" s="352"/>
      <c r="E443" s="419"/>
      <c r="F443" s="340"/>
      <c r="G443" s="399"/>
      <c r="I443" s="31"/>
      <c r="J443" s="31"/>
      <c r="K443" s="31"/>
      <c r="L443" s="31"/>
      <c r="M443" s="31"/>
    </row>
    <row r="444" spans="1:13" ht="15" customHeight="1">
      <c r="A444" s="396"/>
      <c r="B444" s="393"/>
      <c r="C444" s="416" t="s">
        <v>421</v>
      </c>
      <c r="D444" s="352" t="s">
        <v>20</v>
      </c>
      <c r="E444" s="352">
        <v>1</v>
      </c>
      <c r="F444" s="329"/>
      <c r="G444" s="392">
        <f>E444*F444</f>
        <v>0</v>
      </c>
    </row>
    <row r="445" spans="1:13" ht="14.25">
      <c r="A445" s="396"/>
      <c r="B445" s="393"/>
      <c r="C445" s="416"/>
      <c r="D445" s="352"/>
      <c r="E445" s="352"/>
      <c r="F445" s="329"/>
      <c r="G445" s="392"/>
    </row>
    <row r="446" spans="1:13" ht="45" customHeight="1">
      <c r="A446" s="396" t="s">
        <v>54</v>
      </c>
      <c r="B446" s="393"/>
      <c r="C446" s="416" t="s">
        <v>422</v>
      </c>
      <c r="D446" s="352" t="s">
        <v>20</v>
      </c>
      <c r="E446" s="352">
        <v>1</v>
      </c>
      <c r="F446" s="329"/>
      <c r="G446" s="392">
        <f>E446*F446</f>
        <v>0</v>
      </c>
    </row>
    <row r="447" spans="1:13" ht="14.25">
      <c r="A447" s="396"/>
      <c r="B447" s="393"/>
      <c r="C447" s="416"/>
      <c r="D447" s="352"/>
      <c r="E447" s="352"/>
      <c r="F447" s="329"/>
      <c r="G447" s="392"/>
    </row>
    <row r="448" spans="1:13" ht="14.25">
      <c r="A448" s="396" t="s">
        <v>55</v>
      </c>
      <c r="B448" s="393"/>
      <c r="C448" s="416" t="s">
        <v>423</v>
      </c>
      <c r="D448" s="352" t="s">
        <v>20</v>
      </c>
      <c r="E448" s="352">
        <v>1</v>
      </c>
      <c r="F448" s="329"/>
      <c r="G448" s="392">
        <f>E448*F448</f>
        <v>0</v>
      </c>
    </row>
    <row r="449" spans="1:7" ht="15" customHeight="1">
      <c r="A449" s="396"/>
      <c r="B449" s="393"/>
      <c r="C449" s="416"/>
      <c r="D449" s="352"/>
      <c r="E449" s="352"/>
      <c r="F449" s="329"/>
      <c r="G449" s="392"/>
    </row>
    <row r="450" spans="1:7" ht="28.5">
      <c r="A450" s="396" t="s">
        <v>56</v>
      </c>
      <c r="B450" s="393"/>
      <c r="C450" s="416" t="s">
        <v>424</v>
      </c>
      <c r="D450" s="352"/>
      <c r="E450" s="352"/>
      <c r="F450" s="329"/>
      <c r="G450" s="392"/>
    </row>
    <row r="451" spans="1:7" ht="14.25">
      <c r="A451" s="396"/>
      <c r="B451" s="393"/>
      <c r="C451" s="416" t="s">
        <v>425</v>
      </c>
      <c r="D451" s="352"/>
      <c r="E451" s="352"/>
      <c r="F451" s="329"/>
      <c r="G451" s="392"/>
    </row>
    <row r="452" spans="1:7" ht="15" customHeight="1">
      <c r="A452" s="396"/>
      <c r="B452" s="393"/>
      <c r="C452" s="418" t="s">
        <v>426</v>
      </c>
      <c r="D452" s="352" t="s">
        <v>57</v>
      </c>
      <c r="E452" s="352">
        <v>1</v>
      </c>
      <c r="F452" s="329"/>
      <c r="G452" s="392">
        <f>E452*F452</f>
        <v>0</v>
      </c>
    </row>
    <row r="453" spans="1:7" ht="15" customHeight="1">
      <c r="A453" s="396"/>
      <c r="B453" s="393"/>
      <c r="C453" s="416" t="s">
        <v>427</v>
      </c>
      <c r="D453" s="352" t="s">
        <v>57</v>
      </c>
      <c r="E453" s="352">
        <v>4</v>
      </c>
      <c r="F453" s="329"/>
      <c r="G453" s="392">
        <f>E453*F453</f>
        <v>0</v>
      </c>
    </row>
    <row r="454" spans="1:7" ht="15" customHeight="1">
      <c r="A454" s="396"/>
      <c r="B454" s="393"/>
      <c r="C454" s="416"/>
      <c r="D454" s="352"/>
      <c r="E454" s="352"/>
      <c r="F454" s="329"/>
      <c r="G454" s="392"/>
    </row>
    <row r="455" spans="1:7" ht="42.75">
      <c r="A455" s="396" t="s">
        <v>64</v>
      </c>
      <c r="B455" s="393"/>
      <c r="C455" s="416" t="s">
        <v>428</v>
      </c>
      <c r="D455" s="352"/>
      <c r="E455" s="352"/>
      <c r="F455" s="329"/>
      <c r="G455" s="392"/>
    </row>
    <row r="456" spans="1:7" ht="15" customHeight="1">
      <c r="A456" s="396"/>
      <c r="B456" s="393"/>
      <c r="C456" s="416" t="s">
        <v>427</v>
      </c>
      <c r="D456" s="352" t="s">
        <v>53</v>
      </c>
      <c r="E456" s="352">
        <v>2</v>
      </c>
      <c r="F456" s="329"/>
      <c r="G456" s="392">
        <f>E456*F456</f>
        <v>0</v>
      </c>
    </row>
    <row r="457" spans="1:7" ht="15" customHeight="1">
      <c r="A457" s="396"/>
      <c r="B457" s="393"/>
      <c r="C457" s="420"/>
      <c r="D457" s="352"/>
      <c r="E457" s="352"/>
      <c r="F457" s="329"/>
      <c r="G457" s="392"/>
    </row>
    <row r="458" spans="1:7" ht="28.5">
      <c r="A458" s="396" t="s">
        <v>65</v>
      </c>
      <c r="B458" s="393"/>
      <c r="C458" s="416" t="s">
        <v>429</v>
      </c>
      <c r="D458" s="352"/>
      <c r="E458" s="352"/>
      <c r="F458" s="329"/>
      <c r="G458" s="392"/>
    </row>
    <row r="459" spans="1:7" ht="15" customHeight="1">
      <c r="A459" s="396"/>
      <c r="B459" s="393"/>
      <c r="C459" s="416" t="s">
        <v>430</v>
      </c>
      <c r="D459" s="352"/>
      <c r="E459" s="352"/>
      <c r="F459" s="329"/>
      <c r="G459" s="392"/>
    </row>
    <row r="460" spans="1:7" ht="14.25">
      <c r="A460" s="396"/>
      <c r="B460" s="393"/>
      <c r="C460" s="395" t="s">
        <v>431</v>
      </c>
      <c r="D460" s="352" t="s">
        <v>53</v>
      </c>
      <c r="E460" s="352">
        <v>1</v>
      </c>
      <c r="F460" s="329"/>
      <c r="G460" s="392">
        <f>E460*F460</f>
        <v>0</v>
      </c>
    </row>
    <row r="461" spans="1:7" ht="15" customHeight="1">
      <c r="A461" s="396"/>
      <c r="B461" s="393"/>
      <c r="C461" s="395"/>
      <c r="D461" s="352"/>
      <c r="E461" s="352"/>
      <c r="F461" s="329"/>
      <c r="G461" s="392"/>
    </row>
    <row r="462" spans="1:7" ht="42.75">
      <c r="A462" s="396" t="s">
        <v>66</v>
      </c>
      <c r="B462" s="393"/>
      <c r="C462" s="416" t="s">
        <v>432</v>
      </c>
      <c r="D462" s="352"/>
      <c r="E462" s="352"/>
      <c r="F462" s="329"/>
      <c r="G462" s="392"/>
    </row>
    <row r="463" spans="1:7" ht="15" customHeight="1">
      <c r="A463" s="396"/>
      <c r="B463" s="393"/>
      <c r="C463" s="416" t="s">
        <v>433</v>
      </c>
      <c r="D463" s="352" t="s">
        <v>53</v>
      </c>
      <c r="E463" s="352">
        <v>1</v>
      </c>
      <c r="F463" s="329"/>
      <c r="G463" s="392">
        <f>E463*F463</f>
        <v>0</v>
      </c>
    </row>
    <row r="464" spans="1:7" ht="15" customHeight="1">
      <c r="A464" s="396"/>
      <c r="B464" s="393"/>
      <c r="C464" s="416"/>
      <c r="D464" s="352"/>
      <c r="E464" s="352"/>
      <c r="F464" s="329"/>
      <c r="G464" s="392"/>
    </row>
    <row r="465" spans="1:7" ht="42.75">
      <c r="A465" s="396" t="s">
        <v>105</v>
      </c>
      <c r="B465" s="393"/>
      <c r="C465" s="416" t="s">
        <v>434</v>
      </c>
      <c r="D465" s="352"/>
      <c r="E465" s="352"/>
      <c r="F465" s="329"/>
      <c r="G465" s="392"/>
    </row>
    <row r="466" spans="1:7" ht="15" customHeight="1">
      <c r="A466" s="396"/>
      <c r="B466" s="393"/>
      <c r="C466" s="413" t="s">
        <v>435</v>
      </c>
      <c r="D466" s="352" t="s">
        <v>53</v>
      </c>
      <c r="E466" s="352">
        <v>1</v>
      </c>
      <c r="F466" s="329"/>
      <c r="G466" s="392">
        <f>E466*F466</f>
        <v>0</v>
      </c>
    </row>
    <row r="467" spans="1:7" ht="15" customHeight="1">
      <c r="A467" s="396"/>
      <c r="B467" s="393"/>
      <c r="C467" s="413"/>
      <c r="D467" s="352"/>
      <c r="E467" s="352"/>
      <c r="F467" s="329"/>
      <c r="G467" s="392"/>
    </row>
    <row r="468" spans="1:7" ht="42.75">
      <c r="A468" s="396" t="s">
        <v>109</v>
      </c>
      <c r="B468" s="393"/>
      <c r="C468" s="404" t="s">
        <v>436</v>
      </c>
      <c r="D468" s="352"/>
      <c r="E468" s="352"/>
      <c r="F468" s="329"/>
      <c r="G468" s="392"/>
    </row>
    <row r="469" spans="1:7" ht="15" customHeight="1">
      <c r="A469" s="396"/>
      <c r="B469" s="393"/>
      <c r="C469" s="418" t="s">
        <v>437</v>
      </c>
      <c r="D469" s="352" t="s">
        <v>57</v>
      </c>
      <c r="E469" s="352">
        <v>1</v>
      </c>
      <c r="F469" s="329"/>
      <c r="G469" s="392">
        <f>E469*F469</f>
        <v>0</v>
      </c>
    </row>
    <row r="470" spans="1:7" ht="15" customHeight="1">
      <c r="A470" s="396"/>
      <c r="B470" s="393"/>
      <c r="C470" s="418"/>
      <c r="D470" s="352"/>
      <c r="E470" s="352"/>
      <c r="F470" s="329"/>
      <c r="G470" s="392"/>
    </row>
    <row r="471" spans="1:7" ht="28.5">
      <c r="A471" s="396" t="s">
        <v>149</v>
      </c>
      <c r="B471" s="393"/>
      <c r="C471" s="404" t="s">
        <v>438</v>
      </c>
      <c r="D471" s="352"/>
      <c r="E471" s="352"/>
      <c r="F471" s="329"/>
      <c r="G471" s="392"/>
    </row>
    <row r="472" spans="1:7" ht="15" customHeight="1">
      <c r="A472" s="396"/>
      <c r="B472" s="393"/>
      <c r="C472" s="405" t="s">
        <v>439</v>
      </c>
      <c r="D472" s="352" t="s">
        <v>53</v>
      </c>
      <c r="E472" s="352">
        <v>1</v>
      </c>
      <c r="F472" s="329"/>
      <c r="G472" s="392">
        <f>E472*F472</f>
        <v>0</v>
      </c>
    </row>
    <row r="473" spans="1:7" ht="15" customHeight="1">
      <c r="A473" s="396"/>
      <c r="B473" s="393"/>
      <c r="C473" s="405" t="s">
        <v>440</v>
      </c>
      <c r="D473" s="352" t="s">
        <v>53</v>
      </c>
      <c r="E473" s="352">
        <v>1</v>
      </c>
      <c r="F473" s="329"/>
      <c r="G473" s="392">
        <f>E473*F473</f>
        <v>0</v>
      </c>
    </row>
    <row r="474" spans="1:7" ht="15" customHeight="1">
      <c r="A474" s="396"/>
      <c r="B474" s="393"/>
      <c r="C474" s="405"/>
      <c r="D474" s="352"/>
      <c r="E474" s="352"/>
      <c r="F474" s="329"/>
      <c r="G474" s="392"/>
    </row>
    <row r="475" spans="1:7" ht="42.75">
      <c r="A475" s="396" t="s">
        <v>116</v>
      </c>
      <c r="B475" s="393"/>
      <c r="C475" s="416" t="s">
        <v>441</v>
      </c>
      <c r="D475" s="352" t="s">
        <v>328</v>
      </c>
      <c r="E475" s="352">
        <v>1</v>
      </c>
      <c r="F475" s="329"/>
      <c r="G475" s="392">
        <f>E475*F475</f>
        <v>0</v>
      </c>
    </row>
    <row r="476" spans="1:7" ht="15" customHeight="1">
      <c r="A476" s="396"/>
      <c r="B476" s="393"/>
      <c r="C476" s="416"/>
      <c r="D476" s="352"/>
      <c r="E476" s="352"/>
      <c r="F476" s="329"/>
      <c r="G476" s="392"/>
    </row>
    <row r="477" spans="1:7" ht="57">
      <c r="A477" s="396" t="s">
        <v>118</v>
      </c>
      <c r="B477" s="393"/>
      <c r="C477" s="416" t="s">
        <v>442</v>
      </c>
      <c r="D477" s="352" t="s">
        <v>328</v>
      </c>
      <c r="E477" s="352">
        <v>0.6</v>
      </c>
      <c r="F477" s="329"/>
      <c r="G477" s="392">
        <f>E477*F477</f>
        <v>0</v>
      </c>
    </row>
    <row r="478" spans="1:7" ht="15" customHeight="1">
      <c r="A478" s="396"/>
      <c r="B478" s="393"/>
      <c r="C478" s="416"/>
      <c r="D478" s="352"/>
      <c r="E478" s="352"/>
      <c r="F478" s="329"/>
      <c r="G478" s="392"/>
    </row>
    <row r="479" spans="1:7" ht="28.5">
      <c r="A479" s="396" t="s">
        <v>120</v>
      </c>
      <c r="B479" s="393"/>
      <c r="C479" s="416" t="s">
        <v>443</v>
      </c>
      <c r="D479" s="352" t="s">
        <v>20</v>
      </c>
      <c r="E479" s="352">
        <v>1</v>
      </c>
      <c r="F479" s="329"/>
      <c r="G479" s="392">
        <f>E479*F479</f>
        <v>0</v>
      </c>
    </row>
    <row r="480" spans="1:7" ht="85.5">
      <c r="A480" s="396"/>
      <c r="B480" s="393"/>
      <c r="C480" s="416" t="s">
        <v>444</v>
      </c>
      <c r="D480" s="352"/>
      <c r="E480" s="352"/>
      <c r="F480" s="329"/>
      <c r="G480" s="392"/>
    </row>
    <row r="481" spans="1:7" ht="14.25">
      <c r="A481" s="396"/>
      <c r="B481" s="393"/>
      <c r="C481" s="416"/>
      <c r="D481" s="352"/>
      <c r="E481" s="352"/>
      <c r="F481" s="329"/>
      <c r="G481" s="392"/>
    </row>
    <row r="482" spans="1:7" ht="28.5">
      <c r="A482" s="396" t="s">
        <v>120</v>
      </c>
      <c r="B482" s="393"/>
      <c r="C482" s="416" t="s">
        <v>445</v>
      </c>
      <c r="D482" s="352"/>
      <c r="E482" s="352"/>
      <c r="F482" s="329"/>
      <c r="G482" s="392"/>
    </row>
    <row r="483" spans="1:7" ht="16.5">
      <c r="A483" s="396"/>
      <c r="B483" s="393"/>
      <c r="C483" s="417" t="s">
        <v>446</v>
      </c>
      <c r="D483" s="352" t="s">
        <v>447</v>
      </c>
      <c r="E483" s="352">
        <v>1.2</v>
      </c>
      <c r="F483" s="329"/>
      <c r="G483" s="392">
        <f>E483*F483</f>
        <v>0</v>
      </c>
    </row>
    <row r="484" spans="1:7" ht="15" customHeight="1">
      <c r="A484" s="396"/>
      <c r="B484" s="393"/>
      <c r="C484" s="417"/>
      <c r="D484" s="352"/>
      <c r="E484" s="352"/>
      <c r="F484" s="329"/>
      <c r="G484" s="392"/>
    </row>
    <row r="485" spans="1:7" ht="16.5" customHeight="1">
      <c r="A485" s="396" t="s">
        <v>122</v>
      </c>
      <c r="B485" s="393"/>
      <c r="C485" s="414" t="s">
        <v>448</v>
      </c>
      <c r="D485" s="352"/>
      <c r="E485" s="352"/>
      <c r="F485" s="329"/>
      <c r="G485" s="392"/>
    </row>
    <row r="486" spans="1:7" ht="16.5">
      <c r="A486" s="396"/>
      <c r="B486" s="393"/>
      <c r="C486" s="413" t="s">
        <v>449</v>
      </c>
      <c r="D486" s="352" t="s">
        <v>447</v>
      </c>
      <c r="E486" s="352">
        <v>1.2</v>
      </c>
      <c r="F486" s="329"/>
      <c r="G486" s="392">
        <f>E486*F486</f>
        <v>0</v>
      </c>
    </row>
    <row r="487" spans="1:7" ht="15" customHeight="1">
      <c r="A487" s="396"/>
      <c r="B487" s="393"/>
      <c r="C487" s="413"/>
      <c r="D487" s="352"/>
      <c r="E487" s="352"/>
      <c r="F487" s="329"/>
      <c r="G487" s="392"/>
    </row>
    <row r="488" spans="1:7" ht="42.75">
      <c r="A488" s="396" t="s">
        <v>123</v>
      </c>
      <c r="B488" s="393"/>
      <c r="C488" s="416" t="s">
        <v>450</v>
      </c>
      <c r="D488" s="352" t="s">
        <v>328</v>
      </c>
      <c r="E488" s="352">
        <v>1</v>
      </c>
      <c r="F488" s="329"/>
      <c r="G488" s="392">
        <f>E488*F488</f>
        <v>0</v>
      </c>
    </row>
    <row r="489" spans="1:7" ht="15" customHeight="1">
      <c r="A489" s="396"/>
      <c r="B489" s="393"/>
      <c r="C489" s="416"/>
      <c r="D489" s="352"/>
      <c r="E489" s="352"/>
      <c r="F489" s="329"/>
      <c r="G489" s="392"/>
    </row>
    <row r="490" spans="1:7" ht="28.5">
      <c r="A490" s="396" t="s">
        <v>291</v>
      </c>
      <c r="B490" s="393"/>
      <c r="C490" s="404" t="s">
        <v>451</v>
      </c>
      <c r="D490" s="352"/>
      <c r="E490" s="352"/>
      <c r="F490" s="329"/>
      <c r="G490" s="392"/>
    </row>
    <row r="491" spans="1:7" ht="15" customHeight="1">
      <c r="A491" s="396"/>
      <c r="B491" s="393"/>
      <c r="C491" s="404" t="s">
        <v>452</v>
      </c>
      <c r="D491" s="352" t="s">
        <v>328</v>
      </c>
      <c r="E491" s="352">
        <v>1</v>
      </c>
      <c r="F491" s="329"/>
      <c r="G491" s="392">
        <f>E491*F491</f>
        <v>0</v>
      </c>
    </row>
    <row r="492" spans="1:7" ht="15" customHeight="1">
      <c r="A492" s="396"/>
      <c r="B492" s="393"/>
      <c r="C492" s="404"/>
      <c r="D492" s="352"/>
      <c r="E492" s="352"/>
      <c r="F492" s="329"/>
      <c r="G492" s="392"/>
    </row>
    <row r="493" spans="1:7" ht="57">
      <c r="A493" s="396" t="s">
        <v>293</v>
      </c>
      <c r="B493" s="393"/>
      <c r="C493" s="416" t="s">
        <v>453</v>
      </c>
      <c r="D493" s="352" t="s">
        <v>328</v>
      </c>
      <c r="E493" s="352">
        <v>1</v>
      </c>
      <c r="F493" s="329"/>
      <c r="G493" s="392">
        <f>E493*F493</f>
        <v>0</v>
      </c>
    </row>
    <row r="494" spans="1:7" ht="14.25">
      <c r="A494" s="396"/>
      <c r="B494" s="351"/>
      <c r="C494" s="351"/>
      <c r="D494" s="351"/>
      <c r="E494" s="351"/>
      <c r="F494" s="337"/>
      <c r="G494" s="351"/>
    </row>
    <row r="495" spans="1:7" ht="13.5" thickBot="1">
      <c r="A495" s="207"/>
      <c r="B495" s="208"/>
      <c r="C495" s="208"/>
      <c r="D495" s="208"/>
      <c r="E495" s="208"/>
      <c r="F495" s="208"/>
      <c r="G495" s="209"/>
    </row>
    <row r="496" spans="1:7" ht="13.5" thickBot="1">
      <c r="A496" s="343" t="s">
        <v>25</v>
      </c>
      <c r="B496" s="344"/>
      <c r="C496" s="406" t="s">
        <v>454</v>
      </c>
      <c r="D496" s="346"/>
      <c r="E496" s="346"/>
      <c r="F496" s="347"/>
      <c r="G496" s="348">
        <f>SUM(G443:G493)</f>
        <v>0</v>
      </c>
    </row>
    <row r="497" spans="1:13" ht="15" customHeight="1" thickBot="1">
      <c r="A497" s="188"/>
      <c r="B497" s="188"/>
      <c r="C497" s="188"/>
      <c r="D497" s="188"/>
      <c r="E497" s="188"/>
      <c r="F497" s="188"/>
      <c r="G497" s="188"/>
    </row>
    <row r="498" spans="1:13" s="342" customFormat="1" ht="13.5" thickBot="1">
      <c r="A498" s="407" t="s">
        <v>26</v>
      </c>
      <c r="B498" s="408"/>
      <c r="C498" s="409" t="s">
        <v>455</v>
      </c>
      <c r="D498" s="409"/>
      <c r="E498" s="409"/>
      <c r="F498" s="410"/>
      <c r="G498" s="411"/>
      <c r="I498" s="31"/>
      <c r="J498" s="31"/>
      <c r="K498" s="31"/>
      <c r="L498" s="31"/>
      <c r="M498" s="31"/>
    </row>
    <row r="499" spans="1:13" s="342" customFormat="1">
      <c r="A499" s="400"/>
      <c r="B499" s="401"/>
      <c r="C499" s="402"/>
      <c r="D499" s="403"/>
      <c r="E499" s="398"/>
      <c r="F499" s="339"/>
      <c r="G499" s="398"/>
      <c r="I499" s="31"/>
      <c r="J499" s="31"/>
      <c r="K499" s="31"/>
      <c r="L499" s="31"/>
      <c r="M499" s="31"/>
    </row>
    <row r="500" spans="1:13" s="342" customFormat="1" ht="48" customHeight="1">
      <c r="A500" s="349" t="s">
        <v>52</v>
      </c>
      <c r="B500" s="393"/>
      <c r="C500" s="393" t="s">
        <v>456</v>
      </c>
      <c r="D500" s="404"/>
      <c r="E500" s="412"/>
      <c r="F500" s="340"/>
      <c r="G500" s="399"/>
      <c r="I500" s="31"/>
      <c r="J500" s="31"/>
      <c r="K500" s="31"/>
      <c r="L500" s="31"/>
      <c r="M500" s="31"/>
    </row>
    <row r="501" spans="1:13" ht="78.75" customHeight="1">
      <c r="A501" s="350"/>
      <c r="B501" s="350"/>
      <c r="C501" s="414" t="s">
        <v>457</v>
      </c>
      <c r="D501" s="352" t="s">
        <v>328</v>
      </c>
      <c r="E501" s="352">
        <v>1</v>
      </c>
      <c r="F501" s="329"/>
      <c r="G501" s="392">
        <f>E501*F501</f>
        <v>0</v>
      </c>
    </row>
    <row r="502" spans="1:13" ht="28.5">
      <c r="A502" s="415"/>
      <c r="B502" s="350"/>
      <c r="C502" s="416" t="s">
        <v>458</v>
      </c>
      <c r="D502" s="352"/>
      <c r="E502" s="352"/>
      <c r="F502" s="329"/>
      <c r="G502" s="392"/>
    </row>
    <row r="503" spans="1:13" ht="14.25">
      <c r="A503" s="396"/>
      <c r="B503" s="351"/>
      <c r="C503" s="351"/>
      <c r="D503" s="351"/>
      <c r="E503" s="351"/>
      <c r="F503" s="337"/>
      <c r="G503" s="351"/>
    </row>
    <row r="504" spans="1:13" ht="13.5" thickBot="1">
      <c r="A504" s="207"/>
      <c r="B504" s="208"/>
      <c r="C504" s="208"/>
      <c r="D504" s="208"/>
      <c r="E504" s="208"/>
      <c r="F504" s="208"/>
      <c r="G504" s="209"/>
    </row>
    <row r="505" spans="1:13" ht="13.5" thickBot="1">
      <c r="A505" s="343" t="s">
        <v>26</v>
      </c>
      <c r="B505" s="344"/>
      <c r="C505" s="406" t="s">
        <v>459</v>
      </c>
      <c r="D505" s="346"/>
      <c r="E505" s="346"/>
      <c r="F505" s="347"/>
      <c r="G505" s="348">
        <f>G501</f>
        <v>0</v>
      </c>
    </row>
    <row r="506" spans="1:13" ht="15" customHeight="1" thickBot="1">
      <c r="A506" s="188"/>
      <c r="B506" s="188"/>
      <c r="C506" s="188"/>
      <c r="D506" s="188"/>
      <c r="E506" s="188"/>
      <c r="F506" s="188"/>
      <c r="G506" s="188"/>
    </row>
    <row r="507" spans="1:13" s="342" customFormat="1" ht="13.5" thickBot="1">
      <c r="A507" s="407" t="s">
        <v>27</v>
      </c>
      <c r="B507" s="408"/>
      <c r="C507" s="409" t="s">
        <v>460</v>
      </c>
      <c r="D507" s="409"/>
      <c r="E507" s="409"/>
      <c r="F507" s="410"/>
      <c r="G507" s="411"/>
      <c r="I507" s="31"/>
      <c r="J507" s="31"/>
      <c r="K507" s="31"/>
      <c r="L507" s="31"/>
      <c r="M507" s="31"/>
    </row>
    <row r="508" spans="1:13" s="342" customFormat="1">
      <c r="A508" s="400"/>
      <c r="B508" s="401"/>
      <c r="C508" s="402"/>
      <c r="D508" s="403"/>
      <c r="E508" s="398"/>
      <c r="F508" s="339"/>
      <c r="G508" s="398"/>
      <c r="I508" s="31"/>
      <c r="J508" s="31"/>
      <c r="K508" s="31"/>
      <c r="L508" s="31"/>
      <c r="M508" s="31"/>
    </row>
    <row r="509" spans="1:13" s="342" customFormat="1" ht="42.75">
      <c r="A509" s="349" t="s">
        <v>52</v>
      </c>
      <c r="B509" s="393"/>
      <c r="C509" s="404" t="s">
        <v>461</v>
      </c>
      <c r="D509" s="404"/>
      <c r="E509" s="412"/>
      <c r="F509" s="341"/>
      <c r="G509" s="399"/>
      <c r="I509" s="31"/>
      <c r="J509" s="31"/>
      <c r="K509" s="31"/>
      <c r="L509" s="31"/>
      <c r="M509" s="31"/>
    </row>
    <row r="510" spans="1:13" ht="15" customHeight="1">
      <c r="A510" s="349"/>
      <c r="B510" s="393"/>
      <c r="C510" s="413" t="s">
        <v>462</v>
      </c>
      <c r="D510" s="352" t="s">
        <v>53</v>
      </c>
      <c r="E510" s="352">
        <v>2</v>
      </c>
      <c r="F510" s="341"/>
      <c r="G510" s="392">
        <f>E510*F510</f>
        <v>0</v>
      </c>
    </row>
    <row r="511" spans="1:13" ht="15" customHeight="1">
      <c r="A511" s="349"/>
      <c r="B511" s="393"/>
      <c r="C511" s="413"/>
      <c r="D511" s="352"/>
      <c r="E511" s="352"/>
      <c r="F511" s="341"/>
      <c r="G511" s="351"/>
    </row>
    <row r="512" spans="1:13" ht="35.25" customHeight="1">
      <c r="A512" s="349" t="s">
        <v>54</v>
      </c>
      <c r="B512" s="393"/>
      <c r="C512" s="414" t="s">
        <v>463</v>
      </c>
      <c r="D512" s="352"/>
      <c r="E512" s="352"/>
      <c r="F512" s="341"/>
      <c r="G512" s="351"/>
    </row>
    <row r="513" spans="1:13" ht="15" customHeight="1">
      <c r="A513" s="349"/>
      <c r="B513" s="393"/>
      <c r="C513" s="413" t="s">
        <v>464</v>
      </c>
      <c r="D513" s="352" t="s">
        <v>53</v>
      </c>
      <c r="E513" s="352">
        <v>1</v>
      </c>
      <c r="F513" s="341"/>
      <c r="G513" s="392">
        <f>E513*F513</f>
        <v>0</v>
      </c>
    </row>
    <row r="514" spans="1:13" ht="15" customHeight="1">
      <c r="A514" s="349"/>
      <c r="B514" s="393"/>
      <c r="C514" s="413"/>
      <c r="D514" s="352"/>
      <c r="E514" s="352"/>
      <c r="F514" s="341"/>
      <c r="G514" s="351"/>
    </row>
    <row r="515" spans="1:13" ht="28.5">
      <c r="A515" s="349" t="s">
        <v>55</v>
      </c>
      <c r="B515" s="393"/>
      <c r="C515" s="404" t="s">
        <v>465</v>
      </c>
      <c r="D515" s="352" t="s">
        <v>53</v>
      </c>
      <c r="E515" s="352">
        <v>2</v>
      </c>
      <c r="F515" s="341"/>
      <c r="G515" s="392">
        <f>E515*F515</f>
        <v>0</v>
      </c>
    </row>
    <row r="516" spans="1:13" ht="14.25">
      <c r="A516" s="396"/>
      <c r="B516" s="351"/>
      <c r="C516" s="351"/>
      <c r="D516" s="351"/>
      <c r="E516" s="351"/>
      <c r="F516" s="337"/>
      <c r="G516" s="351"/>
    </row>
    <row r="517" spans="1:13" ht="13.5" thickBot="1">
      <c r="A517" s="207"/>
      <c r="B517" s="208"/>
      <c r="C517" s="208"/>
      <c r="D517" s="208"/>
      <c r="E517" s="208"/>
      <c r="F517" s="208"/>
      <c r="G517" s="209"/>
    </row>
    <row r="518" spans="1:13" ht="13.5" thickBot="1">
      <c r="A518" s="343" t="s">
        <v>27</v>
      </c>
      <c r="B518" s="344"/>
      <c r="C518" s="406" t="s">
        <v>466</v>
      </c>
      <c r="D518" s="346"/>
      <c r="E518" s="346"/>
      <c r="F518" s="347"/>
      <c r="G518" s="348">
        <f>SUM(G510:G515)</f>
        <v>0</v>
      </c>
    </row>
    <row r="519" spans="1:13" ht="15" customHeight="1" thickBot="1">
      <c r="A519" s="188"/>
      <c r="B519" s="188"/>
      <c r="C519" s="188"/>
      <c r="D519" s="188"/>
      <c r="E519" s="188"/>
      <c r="F519" s="188"/>
      <c r="G519" s="188"/>
    </row>
    <row r="520" spans="1:13" s="342" customFormat="1" ht="13.5" thickBot="1">
      <c r="A520" s="407" t="s">
        <v>28</v>
      </c>
      <c r="B520" s="408"/>
      <c r="C520" s="409" t="s">
        <v>467</v>
      </c>
      <c r="D520" s="409"/>
      <c r="E520" s="409"/>
      <c r="F520" s="410"/>
      <c r="G520" s="411"/>
      <c r="I520" s="31"/>
      <c r="J520" s="31"/>
      <c r="K520" s="31"/>
      <c r="L520" s="31"/>
      <c r="M520" s="31"/>
    </row>
    <row r="521" spans="1:13" s="342" customFormat="1">
      <c r="A521" s="400"/>
      <c r="B521" s="401"/>
      <c r="C521" s="402"/>
      <c r="D521" s="403"/>
      <c r="E521" s="398"/>
      <c r="F521" s="339"/>
      <c r="G521" s="398"/>
      <c r="I521" s="31"/>
      <c r="J521" s="31"/>
      <c r="K521" s="31"/>
      <c r="L521" s="31"/>
      <c r="M521" s="31"/>
    </row>
    <row r="522" spans="1:13" s="342" customFormat="1" ht="142.5">
      <c r="A522" s="349" t="s">
        <v>52</v>
      </c>
      <c r="B522" s="393"/>
      <c r="C522" s="404" t="s">
        <v>468</v>
      </c>
      <c r="D522" s="352" t="s">
        <v>328</v>
      </c>
      <c r="E522" s="352">
        <v>1</v>
      </c>
      <c r="F522" s="341"/>
      <c r="G522" s="392">
        <f>E522*F522</f>
        <v>0</v>
      </c>
      <c r="I522" s="31"/>
      <c r="J522" s="31"/>
      <c r="K522" s="31"/>
      <c r="L522" s="31"/>
      <c r="M522" s="31"/>
    </row>
    <row r="523" spans="1:13" s="342" customFormat="1" ht="14.25">
      <c r="A523" s="349"/>
      <c r="B523" s="393"/>
      <c r="C523" s="404"/>
      <c r="D523" s="352"/>
      <c r="E523" s="352"/>
      <c r="F523" s="341"/>
      <c r="G523" s="399"/>
      <c r="I523" s="31"/>
      <c r="J523" s="31"/>
      <c r="K523" s="31"/>
      <c r="L523" s="31"/>
      <c r="M523" s="31"/>
    </row>
    <row r="524" spans="1:13" ht="14.25">
      <c r="A524" s="349" t="s">
        <v>54</v>
      </c>
      <c r="B524" s="393"/>
      <c r="C524" s="405" t="s">
        <v>469</v>
      </c>
      <c r="D524" s="352" t="s">
        <v>328</v>
      </c>
      <c r="E524" s="352">
        <v>1</v>
      </c>
      <c r="F524" s="341"/>
      <c r="G524" s="392">
        <f>E524*F524</f>
        <v>0</v>
      </c>
    </row>
    <row r="525" spans="1:13" ht="15" customHeight="1">
      <c r="A525" s="349"/>
      <c r="B525" s="393"/>
      <c r="C525" s="405"/>
      <c r="D525" s="352"/>
      <c r="E525" s="352"/>
      <c r="F525" s="341"/>
      <c r="G525" s="351"/>
    </row>
    <row r="526" spans="1:13" ht="14.25">
      <c r="A526" s="349" t="s">
        <v>55</v>
      </c>
      <c r="B526" s="393"/>
      <c r="C526" s="405" t="s">
        <v>470</v>
      </c>
      <c r="D526" s="352" t="s">
        <v>328</v>
      </c>
      <c r="E526" s="352">
        <v>1</v>
      </c>
      <c r="F526" s="341"/>
      <c r="G526" s="392">
        <f>E526*F526</f>
        <v>0</v>
      </c>
    </row>
    <row r="527" spans="1:13" ht="15" customHeight="1">
      <c r="A527" s="349"/>
      <c r="B527" s="393"/>
      <c r="C527" s="405"/>
      <c r="D527" s="352"/>
      <c r="E527" s="352"/>
      <c r="F527" s="341"/>
      <c r="G527" s="351"/>
    </row>
    <row r="528" spans="1:13" ht="30.75" customHeight="1">
      <c r="A528" s="349" t="s">
        <v>56</v>
      </c>
      <c r="B528" s="393"/>
      <c r="C528" s="395" t="s">
        <v>471</v>
      </c>
      <c r="D528" s="352" t="s">
        <v>328</v>
      </c>
      <c r="E528" s="352">
        <v>1</v>
      </c>
      <c r="F528" s="341"/>
      <c r="G528" s="392">
        <f>E528*F528</f>
        <v>0</v>
      </c>
    </row>
    <row r="529" spans="1:7" ht="15" customHeight="1">
      <c r="A529" s="349"/>
      <c r="B529" s="393"/>
      <c r="C529" s="395"/>
      <c r="D529" s="352"/>
      <c r="E529" s="352"/>
      <c r="F529" s="341"/>
      <c r="G529" s="351"/>
    </row>
    <row r="530" spans="1:7" ht="114">
      <c r="A530" s="349" t="s">
        <v>64</v>
      </c>
      <c r="B530" s="393"/>
      <c r="C530" s="395" t="s">
        <v>472</v>
      </c>
      <c r="D530" s="352" t="s">
        <v>328</v>
      </c>
      <c r="E530" s="352">
        <v>1</v>
      </c>
      <c r="F530" s="341"/>
      <c r="G530" s="392">
        <f>E530*F530</f>
        <v>0</v>
      </c>
    </row>
    <row r="531" spans="1:7" ht="15" customHeight="1">
      <c r="A531" s="349"/>
      <c r="B531" s="393"/>
      <c r="C531" s="395"/>
      <c r="D531" s="352"/>
      <c r="E531" s="352"/>
      <c r="F531" s="341"/>
      <c r="G531" s="351"/>
    </row>
    <row r="532" spans="1:7" ht="128.25">
      <c r="A532" s="349" t="s">
        <v>65</v>
      </c>
      <c r="B532" s="393"/>
      <c r="C532" s="395" t="s">
        <v>473</v>
      </c>
      <c r="D532" s="352" t="s">
        <v>328</v>
      </c>
      <c r="E532" s="352">
        <v>1</v>
      </c>
      <c r="F532" s="341"/>
      <c r="G532" s="392">
        <f>E532*F532</f>
        <v>0</v>
      </c>
    </row>
    <row r="533" spans="1:7" ht="15" customHeight="1">
      <c r="A533" s="349"/>
      <c r="B533" s="393"/>
      <c r="C533" s="395"/>
      <c r="D533" s="352"/>
      <c r="E533" s="352"/>
      <c r="F533" s="341"/>
      <c r="G533" s="351"/>
    </row>
    <row r="534" spans="1:7" ht="48" customHeight="1">
      <c r="A534" s="349" t="s">
        <v>66</v>
      </c>
      <c r="B534" s="393"/>
      <c r="C534" s="397" t="s">
        <v>474</v>
      </c>
      <c r="D534" s="352" t="s">
        <v>328</v>
      </c>
      <c r="E534" s="352">
        <v>1</v>
      </c>
      <c r="F534" s="341"/>
      <c r="G534" s="392">
        <f>E534*F534</f>
        <v>0</v>
      </c>
    </row>
    <row r="535" spans="1:7" ht="15" customHeight="1">
      <c r="A535" s="349"/>
      <c r="B535" s="393"/>
      <c r="C535" s="395"/>
      <c r="D535" s="352"/>
      <c r="E535" s="352"/>
      <c r="F535" s="341"/>
      <c r="G535" s="351"/>
    </row>
    <row r="536" spans="1:7" ht="42.75">
      <c r="A536" s="349" t="s">
        <v>105</v>
      </c>
      <c r="B536" s="393"/>
      <c r="C536" s="395" t="s">
        <v>475</v>
      </c>
      <c r="D536" s="352" t="s">
        <v>328</v>
      </c>
      <c r="E536" s="352">
        <v>1</v>
      </c>
      <c r="F536" s="341"/>
      <c r="G536" s="392">
        <f>E536*F536</f>
        <v>0</v>
      </c>
    </row>
    <row r="537" spans="1:7" ht="15" customHeight="1">
      <c r="A537" s="349"/>
      <c r="B537" s="393"/>
      <c r="C537" s="395"/>
      <c r="D537" s="352"/>
      <c r="E537" s="352"/>
      <c r="F537" s="341"/>
      <c r="G537" s="351"/>
    </row>
    <row r="538" spans="1:7" ht="85.5">
      <c r="A538" s="349" t="s">
        <v>109</v>
      </c>
      <c r="B538" s="393"/>
      <c r="C538" s="394" t="s">
        <v>476</v>
      </c>
      <c r="D538" s="352" t="s">
        <v>328</v>
      </c>
      <c r="E538" s="352">
        <v>1</v>
      </c>
      <c r="F538" s="341"/>
      <c r="G538" s="392">
        <f>E538*F538</f>
        <v>0</v>
      </c>
    </row>
    <row r="539" spans="1:7" ht="15" customHeight="1">
      <c r="A539" s="349"/>
      <c r="B539" s="393"/>
      <c r="C539" s="394"/>
      <c r="D539" s="352"/>
      <c r="E539" s="352"/>
      <c r="F539" s="341"/>
      <c r="G539" s="351"/>
    </row>
    <row r="540" spans="1:7" ht="285">
      <c r="A540" s="349" t="s">
        <v>149</v>
      </c>
      <c r="B540" s="393"/>
      <c r="C540" s="394" t="s">
        <v>477</v>
      </c>
      <c r="D540" s="352" t="s">
        <v>328</v>
      </c>
      <c r="E540" s="352">
        <v>1</v>
      </c>
      <c r="F540" s="341"/>
      <c r="G540" s="392">
        <f>E540*F540</f>
        <v>0</v>
      </c>
    </row>
    <row r="541" spans="1:7" ht="15" customHeight="1">
      <c r="A541" s="349"/>
      <c r="B541" s="393"/>
      <c r="C541" s="394"/>
      <c r="D541" s="352"/>
      <c r="E541" s="352"/>
      <c r="F541" s="341"/>
      <c r="G541" s="351"/>
    </row>
    <row r="542" spans="1:7" ht="42.75">
      <c r="A542" s="349" t="s">
        <v>116</v>
      </c>
      <c r="B542" s="393"/>
      <c r="C542" s="394" t="s">
        <v>478</v>
      </c>
      <c r="D542" s="352" t="s">
        <v>328</v>
      </c>
      <c r="E542" s="352">
        <v>1</v>
      </c>
      <c r="F542" s="341"/>
      <c r="G542" s="392">
        <f>E542*F542</f>
        <v>0</v>
      </c>
    </row>
    <row r="543" spans="1:7" ht="15" customHeight="1">
      <c r="A543" s="349"/>
      <c r="B543" s="393"/>
      <c r="C543" s="394"/>
      <c r="D543" s="352"/>
      <c r="E543" s="352"/>
      <c r="F543" s="341"/>
      <c r="G543" s="351"/>
    </row>
    <row r="544" spans="1:7" ht="73.5">
      <c r="A544" s="349" t="s">
        <v>118</v>
      </c>
      <c r="B544" s="393"/>
      <c r="C544" s="395" t="s">
        <v>479</v>
      </c>
      <c r="D544" s="352" t="s">
        <v>328</v>
      </c>
      <c r="E544" s="352">
        <v>1</v>
      </c>
      <c r="F544" s="341"/>
      <c r="G544" s="392">
        <f>E544*F544</f>
        <v>0</v>
      </c>
    </row>
    <row r="545" spans="1:13" ht="14.25">
      <c r="A545" s="396"/>
      <c r="B545" s="351"/>
      <c r="C545" s="351"/>
      <c r="D545" s="351"/>
      <c r="E545" s="351"/>
      <c r="F545" s="337"/>
      <c r="G545" s="351"/>
    </row>
    <row r="546" spans="1:13" ht="13.5" thickBot="1">
      <c r="A546" s="207"/>
      <c r="B546" s="208"/>
      <c r="C546" s="208"/>
      <c r="D546" s="208"/>
      <c r="E546" s="208"/>
      <c r="F546" s="208"/>
      <c r="G546" s="209"/>
    </row>
    <row r="547" spans="1:13" ht="13.5" thickBot="1">
      <c r="A547" s="343" t="s">
        <v>28</v>
      </c>
      <c r="B547" s="344"/>
      <c r="C547" s="345" t="s">
        <v>480</v>
      </c>
      <c r="D547" s="346"/>
      <c r="E547" s="346"/>
      <c r="F547" s="347"/>
      <c r="G547" s="348">
        <f>SUM(G522:G544)</f>
        <v>0</v>
      </c>
    </row>
    <row r="548" spans="1:13" ht="15" customHeight="1">
      <c r="A548" s="349"/>
      <c r="B548" s="350"/>
      <c r="C548" s="351"/>
      <c r="D548" s="352"/>
      <c r="E548" s="352"/>
      <c r="F548" s="353"/>
      <c r="G548" s="351"/>
    </row>
    <row r="549" spans="1:13" ht="15" customHeight="1">
      <c r="A549" s="354"/>
      <c r="B549" s="355"/>
      <c r="C549" s="356"/>
      <c r="D549" s="357"/>
      <c r="E549" s="357"/>
      <c r="F549" s="358"/>
      <c r="G549" s="356"/>
    </row>
    <row r="550" spans="1:13" ht="14.25" customHeight="1">
      <c r="A550" s="359" t="s">
        <v>481</v>
      </c>
      <c r="B550" s="359"/>
      <c r="C550" s="359"/>
      <c r="D550" s="359"/>
      <c r="E550" s="359"/>
      <c r="F550" s="359"/>
      <c r="G550" s="359"/>
    </row>
    <row r="551" spans="1:13" ht="14.25" customHeight="1">
      <c r="A551" s="360"/>
      <c r="B551" s="360"/>
      <c r="C551" s="360"/>
      <c r="D551" s="360"/>
      <c r="E551" s="360"/>
      <c r="F551" s="360"/>
      <c r="G551" s="360"/>
    </row>
    <row r="552" spans="1:13" ht="15" customHeight="1">
      <c r="A552" s="359" t="s">
        <v>482</v>
      </c>
      <c r="B552" s="359"/>
      <c r="C552" s="359"/>
      <c r="D552" s="359"/>
      <c r="E552" s="359"/>
      <c r="F552" s="359"/>
      <c r="G552" s="359"/>
    </row>
    <row r="553" spans="1:13" ht="15" customHeight="1">
      <c r="A553" s="359" t="s">
        <v>483</v>
      </c>
      <c r="B553" s="359"/>
      <c r="C553" s="359"/>
      <c r="D553" s="359"/>
      <c r="E553" s="359"/>
      <c r="F553" s="359"/>
      <c r="G553" s="359"/>
    </row>
    <row r="554" spans="1:13" ht="15" customHeight="1">
      <c r="A554" s="359" t="s">
        <v>484</v>
      </c>
      <c r="B554" s="359"/>
      <c r="C554" s="359"/>
      <c r="D554" s="359"/>
      <c r="E554" s="359"/>
      <c r="F554" s="359"/>
      <c r="G554" s="359"/>
    </row>
    <row r="555" spans="1:13" ht="15" customHeight="1">
      <c r="A555" s="359" t="s">
        <v>485</v>
      </c>
      <c r="B555" s="359"/>
      <c r="C555" s="359"/>
      <c r="D555" s="359"/>
      <c r="E555" s="359"/>
      <c r="F555" s="359"/>
      <c r="G555" s="359"/>
    </row>
    <row r="556" spans="1:13" s="342" customFormat="1" ht="13.5" thickBot="1">
      <c r="A556" s="356"/>
      <c r="B556" s="356"/>
      <c r="C556" s="361"/>
      <c r="D556" s="356"/>
      <c r="E556" s="356"/>
      <c r="F556" s="356"/>
      <c r="G556" s="356"/>
      <c r="I556" s="31"/>
      <c r="J556" s="31"/>
      <c r="K556" s="31"/>
      <c r="L556" s="31"/>
      <c r="M556" s="31"/>
    </row>
    <row r="557" spans="1:13" s="342" customFormat="1" ht="18">
      <c r="A557" s="362" t="s">
        <v>36</v>
      </c>
      <c r="B557" s="363"/>
      <c r="C557" s="363"/>
      <c r="D557" s="363"/>
      <c r="E557" s="363"/>
      <c r="F557" s="364"/>
      <c r="G557" s="365"/>
      <c r="I557" s="31"/>
      <c r="J557" s="31"/>
      <c r="K557" s="31"/>
      <c r="L557" s="31"/>
      <c r="M557" s="31"/>
    </row>
    <row r="558" spans="1:13" ht="13.5" thickBot="1">
      <c r="A558" s="366"/>
      <c r="B558" s="367"/>
      <c r="C558" s="367"/>
      <c r="D558" s="368"/>
      <c r="E558" s="369" t="s">
        <v>1</v>
      </c>
      <c r="F558" s="370"/>
      <c r="G558" s="371"/>
    </row>
    <row r="559" spans="1:13">
      <c r="A559" s="99"/>
      <c r="B559" s="99"/>
      <c r="C559" s="99"/>
      <c r="D559" s="99"/>
      <c r="E559" s="99"/>
      <c r="F559" s="99"/>
      <c r="G559" s="99"/>
      <c r="H559" s="372"/>
    </row>
    <row r="560" spans="1:13">
      <c r="A560" s="373" t="s">
        <v>15</v>
      </c>
      <c r="B560" s="374"/>
      <c r="C560" s="224" t="str">
        <f>C31</f>
        <v>RADIJATORSKO GRIJANJE (ZAMJENA VENTILA I PRIGUŠNICA)</v>
      </c>
      <c r="D560" s="225"/>
      <c r="E560" s="375">
        <f>G91</f>
        <v>0</v>
      </c>
      <c r="F560" s="376"/>
      <c r="G560" s="377"/>
    </row>
    <row r="561" spans="1:7">
      <c r="A561" s="378" t="s">
        <v>21</v>
      </c>
      <c r="B561" s="374"/>
      <c r="C561" s="224" t="s">
        <v>126</v>
      </c>
      <c r="D561" s="225"/>
      <c r="E561" s="375">
        <f>G151</f>
        <v>0</v>
      </c>
      <c r="F561" s="376"/>
      <c r="G561" s="377"/>
    </row>
    <row r="562" spans="1:7">
      <c r="A562" s="373" t="s">
        <v>22</v>
      </c>
      <c r="B562" s="374"/>
      <c r="C562" s="224" t="s">
        <v>170</v>
      </c>
      <c r="D562" s="225"/>
      <c r="E562" s="375">
        <f>G214</f>
        <v>0</v>
      </c>
      <c r="F562" s="376"/>
      <c r="G562" s="377"/>
    </row>
    <row r="563" spans="1:7" ht="28.5" customHeight="1">
      <c r="A563" s="373" t="s">
        <v>23</v>
      </c>
      <c r="B563" s="374"/>
      <c r="C563" s="224" t="s">
        <v>225</v>
      </c>
      <c r="D563" s="225"/>
      <c r="E563" s="375">
        <f>G403</f>
        <v>0</v>
      </c>
      <c r="F563" s="376"/>
      <c r="G563" s="377"/>
    </row>
    <row r="564" spans="1:7">
      <c r="A564" s="373" t="s">
        <v>24</v>
      </c>
      <c r="B564" s="374"/>
      <c r="C564" s="224" t="s">
        <v>389</v>
      </c>
      <c r="D564" s="225"/>
      <c r="E564" s="375">
        <f>G439</f>
        <v>0</v>
      </c>
      <c r="F564" s="376"/>
      <c r="G564" s="377"/>
    </row>
    <row r="565" spans="1:7">
      <c r="A565" s="373" t="s">
        <v>25</v>
      </c>
      <c r="B565" s="374"/>
      <c r="C565" s="224" t="s">
        <v>419</v>
      </c>
      <c r="D565" s="225"/>
      <c r="E565" s="375">
        <f>G496</f>
        <v>0</v>
      </c>
      <c r="F565" s="376"/>
      <c r="G565" s="377"/>
    </row>
    <row r="566" spans="1:7">
      <c r="A566" s="373" t="s">
        <v>26</v>
      </c>
      <c r="B566" s="374"/>
      <c r="C566" s="224" t="s">
        <v>455</v>
      </c>
      <c r="D566" s="225"/>
      <c r="E566" s="375">
        <f>G505</f>
        <v>0</v>
      </c>
      <c r="F566" s="376"/>
      <c r="G566" s="377"/>
    </row>
    <row r="567" spans="1:7">
      <c r="A567" s="373" t="s">
        <v>27</v>
      </c>
      <c r="B567" s="374"/>
      <c r="C567" s="224" t="s">
        <v>460</v>
      </c>
      <c r="D567" s="225"/>
      <c r="E567" s="375">
        <f>G518</f>
        <v>0</v>
      </c>
      <c r="F567" s="376"/>
      <c r="G567" s="377"/>
    </row>
    <row r="568" spans="1:7" ht="28.5" customHeight="1">
      <c r="A568" s="373" t="s">
        <v>28</v>
      </c>
      <c r="B568" s="374"/>
      <c r="C568" s="224" t="s">
        <v>467</v>
      </c>
      <c r="D568" s="379"/>
      <c r="E568" s="375">
        <f>G547</f>
        <v>0</v>
      </c>
      <c r="F568" s="376"/>
      <c r="G568" s="377"/>
    </row>
    <row r="569" spans="1:7" ht="13.5" thickBot="1">
      <c r="A569" s="99"/>
      <c r="B569" s="99"/>
      <c r="C569" s="99"/>
      <c r="D569" s="99"/>
      <c r="E569" s="99"/>
      <c r="F569" s="99"/>
      <c r="G569" s="99"/>
    </row>
    <row r="570" spans="1:7">
      <c r="A570" s="100"/>
      <c r="B570" s="101"/>
      <c r="C570" s="102" t="s">
        <v>30</v>
      </c>
      <c r="D570" s="103"/>
      <c r="E570" s="380">
        <f>SUM(E560:G569)</f>
        <v>0</v>
      </c>
      <c r="F570" s="381"/>
      <c r="G570" s="382"/>
    </row>
    <row r="571" spans="1:7">
      <c r="A571" s="107"/>
      <c r="B571" s="108"/>
      <c r="C571" s="383" t="s">
        <v>31</v>
      </c>
      <c r="D571" s="384"/>
      <c r="E571" s="385">
        <f>0.17*E570</f>
        <v>0</v>
      </c>
      <c r="F571" s="386"/>
      <c r="G571" s="387"/>
    </row>
    <row r="572" spans="1:7" ht="13.5" thickBot="1">
      <c r="A572" s="114"/>
      <c r="B572" s="115"/>
      <c r="C572" s="116" t="s">
        <v>32</v>
      </c>
      <c r="D572" s="117"/>
      <c r="E572" s="388">
        <f>SUM(E570:G571)</f>
        <v>0</v>
      </c>
      <c r="F572" s="389"/>
      <c r="G572" s="390"/>
    </row>
    <row r="573" spans="1:7">
      <c r="A573" s="12"/>
      <c r="B573" s="13"/>
      <c r="C573" s="69"/>
      <c r="D573" s="15"/>
      <c r="E573" s="391"/>
      <c r="F573" s="391"/>
      <c r="G573" s="391"/>
    </row>
  </sheetData>
  <sheetProtection algorithmName="SHA-512" hashValue="Shgucv5pWQhyF3r5LBZyUA+7qvd3RvikRHiX5QSm0/VH+b7WkOzuRx7etTQDW4VQ9lEuzGtlOwSQaKf47hQtzw==" saltValue="iuPcXaNsWR+xfhS7PIV2FA==" spinCount="100000" sheet="1" objects="1" scenarios="1" formatCells="0" formatColumns="0" formatRows="0"/>
  <mergeCells count="115">
    <mergeCell ref="A571:B571"/>
    <mergeCell ref="C571:D571"/>
    <mergeCell ref="E571:G571"/>
    <mergeCell ref="A572:B572"/>
    <mergeCell ref="C572:D572"/>
    <mergeCell ref="E572:G572"/>
    <mergeCell ref="A568:B568"/>
    <mergeCell ref="C568:D568"/>
    <mergeCell ref="E568:G568"/>
    <mergeCell ref="A569:G569"/>
    <mergeCell ref="A570:B570"/>
    <mergeCell ref="C570:D570"/>
    <mergeCell ref="E570:G570"/>
    <mergeCell ref="A566:B566"/>
    <mergeCell ref="C566:D566"/>
    <mergeCell ref="E566:G566"/>
    <mergeCell ref="A567:B567"/>
    <mergeCell ref="C567:D567"/>
    <mergeCell ref="E567:G567"/>
    <mergeCell ref="A564:B564"/>
    <mergeCell ref="C564:D564"/>
    <mergeCell ref="E564:G564"/>
    <mergeCell ref="A565:B565"/>
    <mergeCell ref="C565:D565"/>
    <mergeCell ref="E565:G565"/>
    <mergeCell ref="A562:B562"/>
    <mergeCell ref="C562:D562"/>
    <mergeCell ref="E562:G562"/>
    <mergeCell ref="A563:B563"/>
    <mergeCell ref="C563:D563"/>
    <mergeCell ref="E563:G563"/>
    <mergeCell ref="A560:B560"/>
    <mergeCell ref="C560:D560"/>
    <mergeCell ref="E560:G560"/>
    <mergeCell ref="A561:B561"/>
    <mergeCell ref="C561:D561"/>
    <mergeCell ref="E561:G561"/>
    <mergeCell ref="A554:G554"/>
    <mergeCell ref="A555:G555"/>
    <mergeCell ref="A557:G557"/>
    <mergeCell ref="A558:D558"/>
    <mergeCell ref="E558:G558"/>
    <mergeCell ref="A559:G559"/>
    <mergeCell ref="A546:G546"/>
    <mergeCell ref="A547:B547"/>
    <mergeCell ref="C547:F547"/>
    <mergeCell ref="A550:G550"/>
    <mergeCell ref="A552:G552"/>
    <mergeCell ref="A553:G553"/>
    <mergeCell ref="A517:G517"/>
    <mergeCell ref="A518:B518"/>
    <mergeCell ref="C518:F518"/>
    <mergeCell ref="A519:G519"/>
    <mergeCell ref="A520:B520"/>
    <mergeCell ref="C520:G520"/>
    <mergeCell ref="A504:G504"/>
    <mergeCell ref="A505:B505"/>
    <mergeCell ref="C505:F505"/>
    <mergeCell ref="A506:G506"/>
    <mergeCell ref="A507:B507"/>
    <mergeCell ref="C507:G507"/>
    <mergeCell ref="A495:G495"/>
    <mergeCell ref="A496:B496"/>
    <mergeCell ref="C496:F496"/>
    <mergeCell ref="A497:G497"/>
    <mergeCell ref="A498:B498"/>
    <mergeCell ref="C498:G498"/>
    <mergeCell ref="A438:G438"/>
    <mergeCell ref="A439:B439"/>
    <mergeCell ref="C439:F439"/>
    <mergeCell ref="A440:G440"/>
    <mergeCell ref="A441:B441"/>
    <mergeCell ref="C441:G441"/>
    <mergeCell ref="A402:G402"/>
    <mergeCell ref="A403:B403"/>
    <mergeCell ref="C403:F403"/>
    <mergeCell ref="A404:G404"/>
    <mergeCell ref="A405:B405"/>
    <mergeCell ref="C405:G405"/>
    <mergeCell ref="A213:G213"/>
    <mergeCell ref="A214:B214"/>
    <mergeCell ref="C214:F214"/>
    <mergeCell ref="A215:G215"/>
    <mergeCell ref="A216:B216"/>
    <mergeCell ref="C216:G216"/>
    <mergeCell ref="A150:G150"/>
    <mergeCell ref="A151:B151"/>
    <mergeCell ref="C151:F151"/>
    <mergeCell ref="A152:G152"/>
    <mergeCell ref="A153:B153"/>
    <mergeCell ref="C153:G153"/>
    <mergeCell ref="A90:G90"/>
    <mergeCell ref="A91:B91"/>
    <mergeCell ref="C91:F91"/>
    <mergeCell ref="A92:G92"/>
    <mergeCell ref="A93:B93"/>
    <mergeCell ref="C93:G93"/>
    <mergeCell ref="A30:G30"/>
    <mergeCell ref="A31:B31"/>
    <mergeCell ref="C31:G31"/>
    <mergeCell ref="A8:G8"/>
    <mergeCell ref="A9:G9"/>
    <mergeCell ref="A10:G10"/>
    <mergeCell ref="D11:G11"/>
    <mergeCell ref="A15:B15"/>
    <mergeCell ref="C15:G15"/>
    <mergeCell ref="A1:B7"/>
    <mergeCell ref="C1:G1"/>
    <mergeCell ref="C2:C7"/>
    <mergeCell ref="D2:G3"/>
    <mergeCell ref="D4:G5"/>
    <mergeCell ref="D6:G7"/>
    <mergeCell ref="A28:G28"/>
    <mergeCell ref="A29:B29"/>
    <mergeCell ref="C29:F29"/>
  </mergeCells>
  <pageMargins left="0.4375" right="0.55208333333333337" top="0.98402777777777772" bottom="0.98402777777777772" header="0.51180555555555551" footer="0.51180555555555551"/>
  <pageSetup paperSize="9"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9"/>
  <sheetViews>
    <sheetView view="pageBreakPreview" zoomScaleNormal="100" zoomScaleSheetLayoutView="100" workbookViewId="0">
      <selection activeCell="A10" sqref="A10:G10"/>
    </sheetView>
  </sheetViews>
  <sheetFormatPr defaultRowHeight="15"/>
  <cols>
    <col min="1" max="1" width="6.5703125" style="53" customWidth="1"/>
    <col min="2" max="2" width="1.85546875" style="53" customWidth="1"/>
    <col min="3" max="3" width="42.85546875" style="53" customWidth="1"/>
    <col min="4" max="6" width="9.140625" style="53"/>
    <col min="7" max="7" width="8.5703125" style="53" customWidth="1"/>
    <col min="8" max="16384" width="9.140625" style="53"/>
  </cols>
  <sheetData>
    <row r="1" spans="1:13" ht="21" customHeight="1" thickBot="1">
      <c r="A1" s="260"/>
      <c r="B1" s="261"/>
      <c r="C1" s="266" t="s">
        <v>35</v>
      </c>
      <c r="D1" s="267"/>
      <c r="E1" s="267"/>
      <c r="F1" s="268"/>
      <c r="G1" s="269"/>
      <c r="H1" s="94"/>
    </row>
    <row r="2" spans="1:13" ht="12.75" customHeight="1">
      <c r="A2" s="262"/>
      <c r="B2" s="263"/>
      <c r="C2" s="270"/>
      <c r="D2" s="273" t="s">
        <v>70</v>
      </c>
      <c r="E2" s="273"/>
      <c r="F2" s="274"/>
      <c r="G2" s="275"/>
      <c r="H2" s="94"/>
    </row>
    <row r="3" spans="1:13" ht="12.75" customHeight="1">
      <c r="A3" s="262"/>
      <c r="B3" s="263"/>
      <c r="C3" s="271"/>
      <c r="D3" s="276"/>
      <c r="E3" s="276"/>
      <c r="F3" s="277"/>
      <c r="G3" s="278"/>
      <c r="H3" s="94"/>
    </row>
    <row r="4" spans="1:13" ht="12.75" customHeight="1">
      <c r="A4" s="262"/>
      <c r="B4" s="263"/>
      <c r="C4" s="271"/>
      <c r="D4" s="276" t="s">
        <v>40</v>
      </c>
      <c r="E4" s="276"/>
      <c r="F4" s="277"/>
      <c r="G4" s="278"/>
      <c r="H4" s="94"/>
    </row>
    <row r="5" spans="1:13" ht="12.75" customHeight="1">
      <c r="A5" s="262"/>
      <c r="B5" s="263"/>
      <c r="C5" s="271"/>
      <c r="D5" s="276"/>
      <c r="E5" s="276"/>
      <c r="F5" s="277"/>
      <c r="G5" s="278"/>
      <c r="H5" s="94"/>
    </row>
    <row r="6" spans="1:13" ht="13.5" customHeight="1">
      <c r="A6" s="262"/>
      <c r="B6" s="263"/>
      <c r="C6" s="271"/>
      <c r="D6" s="276"/>
      <c r="E6" s="276"/>
      <c r="F6" s="277"/>
      <c r="G6" s="278"/>
      <c r="H6" s="94"/>
    </row>
    <row r="7" spans="1:13" ht="15" customHeight="1" thickBot="1">
      <c r="A7" s="264"/>
      <c r="B7" s="265"/>
      <c r="C7" s="272"/>
      <c r="D7" s="279"/>
      <c r="E7" s="279"/>
      <c r="F7" s="280"/>
      <c r="G7" s="281"/>
      <c r="H7" s="94"/>
    </row>
    <row r="8" spans="1:13" ht="15.75" thickBot="1">
      <c r="A8" s="282" t="s">
        <v>67</v>
      </c>
      <c r="B8" s="282"/>
      <c r="C8" s="282"/>
      <c r="D8" s="282"/>
      <c r="E8" s="282"/>
      <c r="F8" s="282"/>
      <c r="G8" s="282"/>
      <c r="H8" s="94"/>
    </row>
    <row r="9" spans="1:13" ht="15.75" thickBot="1">
      <c r="A9" s="283"/>
      <c r="B9" s="283"/>
      <c r="C9" s="283"/>
      <c r="D9" s="283"/>
      <c r="E9" s="283"/>
      <c r="F9" s="283"/>
      <c r="G9" s="283"/>
      <c r="H9" s="94"/>
    </row>
    <row r="10" spans="1:13" ht="18">
      <c r="A10" s="284" t="s">
        <v>36</v>
      </c>
      <c r="B10" s="285"/>
      <c r="C10" s="285"/>
      <c r="D10" s="285"/>
      <c r="E10" s="285"/>
      <c r="F10" s="286"/>
      <c r="G10" s="287"/>
      <c r="H10" s="94"/>
    </row>
    <row r="11" spans="1:13" ht="15" customHeight="1" thickBot="1">
      <c r="A11" s="288"/>
      <c r="B11" s="289"/>
      <c r="C11" s="289"/>
      <c r="D11" s="290"/>
      <c r="E11" s="128" t="s">
        <v>1</v>
      </c>
      <c r="F11" s="129"/>
      <c r="G11" s="130"/>
      <c r="H11" s="94"/>
    </row>
    <row r="12" spans="1:13" ht="15.75" thickBot="1">
      <c r="A12" s="259"/>
      <c r="B12" s="259"/>
      <c r="C12" s="259"/>
      <c r="D12" s="259"/>
      <c r="E12" s="259"/>
      <c r="F12" s="259"/>
      <c r="G12" s="259"/>
      <c r="H12" s="94"/>
    </row>
    <row r="13" spans="1:13" s="94" customFormat="1">
      <c r="A13" s="252" t="s">
        <v>15</v>
      </c>
      <c r="B13" s="253"/>
      <c r="C13" s="254" t="s">
        <v>37</v>
      </c>
      <c r="D13" s="255"/>
      <c r="E13" s="256">
        <f>'1. Arh.-građevinski Radovi'!E27:G27</f>
        <v>0</v>
      </c>
      <c r="F13" s="257"/>
      <c r="G13" s="258"/>
      <c r="I13" s="53"/>
      <c r="J13" s="53"/>
      <c r="K13" s="53"/>
      <c r="L13" s="53"/>
      <c r="M13" s="53"/>
    </row>
    <row r="14" spans="1:13" s="94" customFormat="1" ht="13.5" customHeight="1">
      <c r="A14" s="291" t="s">
        <v>21</v>
      </c>
      <c r="B14" s="292"/>
      <c r="C14" s="293" t="s">
        <v>38</v>
      </c>
      <c r="D14" s="294"/>
      <c r="E14" s="295">
        <f>'2. Elektro'!E129:G129</f>
        <v>0</v>
      </c>
      <c r="F14" s="296"/>
      <c r="G14" s="297"/>
      <c r="I14" s="53"/>
      <c r="J14" s="53"/>
      <c r="K14" s="53"/>
      <c r="L14" s="53"/>
      <c r="M14" s="53"/>
    </row>
    <row r="15" spans="1:13" s="95" customFormat="1" ht="15.75" thickBot="1">
      <c r="A15" s="298" t="s">
        <v>22</v>
      </c>
      <c r="B15" s="299"/>
      <c r="C15" s="300" t="s">
        <v>39</v>
      </c>
      <c r="D15" s="301"/>
      <c r="E15" s="302">
        <f>'3. Mašinski radovi'!E570:G570</f>
        <v>0</v>
      </c>
      <c r="F15" s="303"/>
      <c r="G15" s="304"/>
      <c r="I15" s="59"/>
      <c r="J15" s="59"/>
      <c r="K15" s="59"/>
      <c r="L15" s="59"/>
      <c r="M15" s="59"/>
    </row>
    <row r="16" spans="1:13" ht="15.75" thickBot="1">
      <c r="A16" s="259"/>
      <c r="B16" s="259"/>
      <c r="C16" s="259"/>
      <c r="D16" s="259"/>
      <c r="E16" s="259"/>
      <c r="F16" s="259"/>
      <c r="G16" s="259"/>
      <c r="H16" s="94"/>
    </row>
    <row r="17" spans="1:8">
      <c r="A17" s="312"/>
      <c r="B17" s="313"/>
      <c r="C17" s="314" t="s">
        <v>30</v>
      </c>
      <c r="D17" s="315"/>
      <c r="E17" s="316">
        <f>SUM(E13:G16)</f>
        <v>0</v>
      </c>
      <c r="F17" s="317"/>
      <c r="G17" s="318"/>
      <c r="H17" s="96"/>
    </row>
    <row r="18" spans="1:8">
      <c r="A18" s="319"/>
      <c r="B18" s="320"/>
      <c r="C18" s="321" t="s">
        <v>31</v>
      </c>
      <c r="D18" s="322"/>
      <c r="E18" s="323">
        <f>0.17*E17</f>
        <v>0</v>
      </c>
      <c r="F18" s="324"/>
      <c r="G18" s="325"/>
      <c r="H18" s="94"/>
    </row>
    <row r="19" spans="1:8" ht="15.75" thickBot="1">
      <c r="A19" s="305"/>
      <c r="B19" s="306"/>
      <c r="C19" s="307" t="s">
        <v>32</v>
      </c>
      <c r="D19" s="308"/>
      <c r="E19" s="309">
        <f>SUM(E17:G18)</f>
        <v>0</v>
      </c>
      <c r="F19" s="310"/>
      <c r="G19" s="311"/>
      <c r="H19" s="94"/>
    </row>
  </sheetData>
  <sheetProtection algorithmName="SHA-512" hashValue="avCjHttCpv3rFQI8jmgWdJmXNKUcTwDZHeS4A0IHKpwnvV9OYCbaYI7ntEstsFnm6nL2z02L2TySQil7pgBjIg==" saltValue="0N5jy3SbfpSVYZ6Vgt7ISg==" spinCount="100000" sheet="1" objects="1" scenarios="1" formatCells="0" formatColumns="0" formatRows="0"/>
  <mergeCells count="31">
    <mergeCell ref="A19:B19"/>
    <mergeCell ref="C19:D19"/>
    <mergeCell ref="E19:G19"/>
    <mergeCell ref="A16:G16"/>
    <mergeCell ref="A17:B17"/>
    <mergeCell ref="C17:D17"/>
    <mergeCell ref="E17:G17"/>
    <mergeCell ref="A18:B18"/>
    <mergeCell ref="C18:D18"/>
    <mergeCell ref="E18:G18"/>
    <mergeCell ref="A14:B14"/>
    <mergeCell ref="C14:D14"/>
    <mergeCell ref="E14:G14"/>
    <mergeCell ref="A15:B15"/>
    <mergeCell ref="C15:D15"/>
    <mergeCell ref="E15:G15"/>
    <mergeCell ref="A13:B13"/>
    <mergeCell ref="C13:D13"/>
    <mergeCell ref="E13:G13"/>
    <mergeCell ref="A12:G12"/>
    <mergeCell ref="A1:B7"/>
    <mergeCell ref="C1:G1"/>
    <mergeCell ref="C2:C7"/>
    <mergeCell ref="D2:G3"/>
    <mergeCell ref="D4:G5"/>
    <mergeCell ref="D6:G7"/>
    <mergeCell ref="A8:G8"/>
    <mergeCell ref="A9:G9"/>
    <mergeCell ref="A10:G10"/>
    <mergeCell ref="A11:D11"/>
    <mergeCell ref="E11:G1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E01FE1034BB945869FCB03DE5D16A7" ma:contentTypeVersion="12" ma:contentTypeDescription="Create a new document." ma:contentTypeScope="" ma:versionID="36edb0c344e8c6b21f9ddfd703e9a491">
  <xsd:schema xmlns:xsd="http://www.w3.org/2001/XMLSchema" xmlns:xs="http://www.w3.org/2001/XMLSchema" xmlns:p="http://schemas.microsoft.com/office/2006/metadata/properties" xmlns:ns2="b2afbfc0-3ecf-4a30-a8ef-29ed9e9da4b2" xmlns:ns3="de777af5-75c5-4059-8842-b3ca2d118c77" targetNamespace="http://schemas.microsoft.com/office/2006/metadata/properties" ma:root="true" ma:fieldsID="6b058f7219e1d274292c9c4514528015" ns2:_="" ns3:_="">
    <xsd:import namespace="b2afbfc0-3ecf-4a30-a8ef-29ed9e9da4b2"/>
    <xsd:import namespace="de777af5-75c5-4059-8842-b3ca2d118c77"/>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afbfc0-3ecf-4a30-a8ef-29ed9e9da4b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777af5-75c5-4059-8842-b3ca2d118c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3FD864-97E2-4CFA-8AD9-3BE61E62D4E9}">
  <ds:schemaRefs>
    <ds:schemaRef ds:uri="http://schemas.microsoft.com/sharepoint/v3/contenttype/forms"/>
  </ds:schemaRefs>
</ds:datastoreItem>
</file>

<file path=customXml/itemProps2.xml><?xml version="1.0" encoding="utf-8"?>
<ds:datastoreItem xmlns:ds="http://schemas.openxmlformats.org/officeDocument/2006/customXml" ds:itemID="{5CD4C403-3E11-4539-A532-4C24F2FBD599}">
  <ds:schemaRefs>
    <ds:schemaRef ds:uri="http://purl.org/dc/terms/"/>
    <ds:schemaRef ds:uri="http://schemas.microsoft.com/office/2006/documentManagement/types"/>
    <ds:schemaRef ds:uri="http://www.w3.org/XML/1998/namespace"/>
    <ds:schemaRef ds:uri="http://purl.org/dc/elements/1.1/"/>
    <ds:schemaRef ds:uri="de777af5-75c5-4059-8842-b3ca2d118c77"/>
    <ds:schemaRef ds:uri="http://schemas.openxmlformats.org/package/2006/metadata/core-properties"/>
    <ds:schemaRef ds:uri="http://schemas.microsoft.com/office/2006/metadata/properties"/>
    <ds:schemaRef ds:uri="http://schemas.microsoft.com/office/infopath/2007/PartnerControls"/>
    <ds:schemaRef ds:uri="f5320b2b-8db6-48fb-b10e-d9dc88535922"/>
    <ds:schemaRef ds:uri="http://purl.org/dc/dcmitype/"/>
  </ds:schemaRefs>
</ds:datastoreItem>
</file>

<file path=customXml/itemProps3.xml><?xml version="1.0" encoding="utf-8"?>
<ds:datastoreItem xmlns:ds="http://schemas.openxmlformats.org/officeDocument/2006/customXml" ds:itemID="{380881FA-CA28-467D-81D0-B0EB03B8DD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 Arh.-građevinski Radovi</vt:lpstr>
      <vt:lpstr>2. Elektro</vt:lpstr>
      <vt:lpstr>3. Mašinski radovi</vt:lpstr>
      <vt:lpstr>Zbirna rekapitulacija</vt:lpstr>
      <vt:lpstr>'1. Arh.-građevinski Radovi'!Print_Area</vt:lpstr>
      <vt:lpstr>'2. Elektro'!Print_Area</vt:lpstr>
      <vt:lpstr>'Zbirna rekapitulacija'!Print_Area</vt:lpstr>
      <vt:lpstr>'1. Arh.-građevinski Radovi'!Print_Titles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Husejn Zakomac</dc:creator>
  <cp:lastModifiedBy>Almas Trtovac</cp:lastModifiedBy>
  <cp:lastPrinted>2020-03-31T15:14:32Z</cp:lastPrinted>
  <dcterms:created xsi:type="dcterms:W3CDTF">2020-03-29T18:18:31Z</dcterms:created>
  <dcterms:modified xsi:type="dcterms:W3CDTF">2020-05-07T21:18:38Z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0x01010040E01FE1034BB945869FCB03DE5D16A7</vt:lpwstr>
  </property>
</Properties>
</file>