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/>
  <mc:AlternateContent xmlns:mc="http://schemas.openxmlformats.org/markup-compatibility/2006">
    <mc:Choice Requires="x15">
      <x15ac:absPath xmlns:x15ac="http://schemas.microsoft.com/office/spreadsheetml/2010/11/ac" url="https://undp-my.sharepoint.com/personal/carlos_moreno_undp_org/Documents/COPEME/"/>
    </mc:Choice>
  </mc:AlternateContent>
  <xr:revisionPtr revIDLastSave="0" documentId="8_{438E3EA3-2325-47DB-AF14-37A0221FD832}" xr6:coauthVersionLast="45" xr6:coauthVersionMax="45" xr10:uidLastSave="{00000000-0000-0000-0000-000000000000}"/>
  <bookViews>
    <workbookView xWindow="22932" yWindow="-216" windowWidth="23256" windowHeight="12576" tabRatio="500" xr2:uid="{00000000-000D-0000-FFFF-FFFF00000000}"/>
  </bookViews>
  <sheets>
    <sheet name="Plan de Trabajo 2020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3" l="1"/>
  <c r="F32" i="3"/>
  <c r="F31" i="3"/>
  <c r="F30" i="3"/>
  <c r="F29" i="3"/>
  <c r="F20" i="3"/>
  <c r="E19" i="3"/>
  <c r="F18" i="3"/>
  <c r="F17" i="3"/>
  <c r="F16" i="3"/>
  <c r="E15" i="3"/>
  <c r="F13" i="3"/>
  <c r="F12" i="3"/>
  <c r="F11" i="3"/>
  <c r="F10" i="3"/>
  <c r="F9" i="3"/>
  <c r="F8" i="3"/>
  <c r="F19" i="3" l="1"/>
  <c r="F15" i="3"/>
  <c r="F33" i="3"/>
  <c r="F35" i="3" s="1"/>
  <c r="E3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margelia palacios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margelia palacios:</t>
        </r>
        <r>
          <rPr>
            <sz val="9"/>
            <color indexed="81"/>
            <rFont val="Tahoma"/>
            <family val="2"/>
          </rPr>
          <t xml:space="preserve">
PARA DEFINIR METODOLOGÍA</t>
        </r>
      </text>
    </comment>
    <comment ref="A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margelia palacios:</t>
        </r>
        <r>
          <rPr>
            <sz val="9"/>
            <color indexed="81"/>
            <rFont val="Tahoma"/>
            <family val="2"/>
          </rPr>
          <t xml:space="preserve">
PARA DEFINIR METODOLOGÍA </t>
        </r>
      </text>
    </comment>
    <comment ref="A3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margelia palacios:</t>
        </r>
        <r>
          <rPr>
            <sz val="9"/>
            <color indexed="81"/>
            <rFont val="Tahoma"/>
            <family val="2"/>
          </rPr>
          <t xml:space="preserve">
PARA DEFINIR ACCIONES</t>
        </r>
      </text>
    </comment>
    <comment ref="A3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margelia palacios:</t>
        </r>
        <r>
          <rPr>
            <sz val="9"/>
            <color indexed="81"/>
            <rFont val="Tahoma"/>
            <family val="2"/>
          </rPr>
          <t xml:space="preserve">
PARA DEFINIR PROTOCOLO DE VISITA Y CRONOGRAMA DE VISITA </t>
        </r>
      </text>
    </comment>
    <comment ref="A3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margelia palacios:</t>
        </r>
        <r>
          <rPr>
            <sz val="9"/>
            <color indexed="81"/>
            <rFont val="Tahoma"/>
            <family val="2"/>
          </rPr>
          <t xml:space="preserve">
PARA DEFINIR PROTOCOLO DE PRESENTACIÓN</t>
        </r>
      </text>
    </comment>
  </commentList>
</comments>
</file>

<file path=xl/sharedStrings.xml><?xml version="1.0" encoding="utf-8"?>
<sst xmlns="http://schemas.openxmlformats.org/spreadsheetml/2006/main" count="289" uniqueCount="173">
  <si>
    <t xml:space="preserve">Resultados </t>
  </si>
  <si>
    <t>F</t>
  </si>
  <si>
    <t>M</t>
  </si>
  <si>
    <t>A</t>
  </si>
  <si>
    <t>J</t>
  </si>
  <si>
    <t>S</t>
  </si>
  <si>
    <t>O</t>
  </si>
  <si>
    <t>N</t>
  </si>
  <si>
    <t>D</t>
  </si>
  <si>
    <t xml:space="preserve">Indicadores </t>
  </si>
  <si>
    <t xml:space="preserve">Responsables </t>
  </si>
  <si>
    <t xml:space="preserve">Observaciones </t>
  </si>
  <si>
    <t>X</t>
  </si>
  <si>
    <t>Período de Ejecución</t>
  </si>
  <si>
    <t>Medio Verificable</t>
  </si>
  <si>
    <t>Oficina del COPEME</t>
  </si>
  <si>
    <t>ST</t>
  </si>
  <si>
    <t>ST/COPEME/PNUD</t>
  </si>
  <si>
    <t>ST/PNUD</t>
  </si>
  <si>
    <t>Términos de referencia validados</t>
  </si>
  <si>
    <t>Términos de referencia aprobados</t>
  </si>
  <si>
    <t>Metas 4 y 5 validadas</t>
  </si>
  <si>
    <t>COPEME/MEDUCA</t>
  </si>
  <si>
    <t>Página web del COPEME</t>
  </si>
  <si>
    <t>Especialista en redes sociales</t>
  </si>
  <si>
    <t xml:space="preserve">Especialista contratado </t>
  </si>
  <si>
    <t>Actualización de las redes sociales</t>
  </si>
  <si>
    <t>Estrategia de comunicación diseñada e implementada</t>
  </si>
  <si>
    <t>Actividad</t>
  </si>
  <si>
    <t>1. Fortalecimiento Institucional del COPEME</t>
  </si>
  <si>
    <t>1.1 Contratación  de Equipo Técnico del COPEME</t>
  </si>
  <si>
    <t>1.7 Contratación de especialista en administración y actualización  de redes sociales</t>
  </si>
  <si>
    <t>1.1.1 Elaboración Términos de referencia de equipo técnico de COPEME</t>
  </si>
  <si>
    <t>Alianzas</t>
  </si>
  <si>
    <t>COPEME/Comisión de Educación</t>
  </si>
  <si>
    <t>Leyes revisadas por el COPEME</t>
  </si>
  <si>
    <t>Aportes del COPEME a las iniciativas legislativas</t>
  </si>
  <si>
    <t>Informe de actividades consideradas en el plan de acción MEDUCA COPEME y que ya estan contempladas en el proyecto del BID</t>
  </si>
  <si>
    <t>ST/MEDUCA/BID</t>
  </si>
  <si>
    <t xml:space="preserve">Reunión realizada </t>
  </si>
  <si>
    <r>
      <t>–</t>
    </r>
    <r>
      <rPr>
        <b/>
        <i/>
        <sz val="20"/>
        <color rgb="FF191B0E"/>
        <rFont val="Franklin Gothic Book"/>
        <family val="2"/>
      </rPr>
      <t>Fortalecimiento institucional del COPEME.</t>
    </r>
  </si>
  <si>
    <r>
      <t>■</t>
    </r>
    <r>
      <rPr>
        <b/>
        <sz val="18"/>
        <color rgb="FF191B0E"/>
        <rFont val="Franklin Gothic Book"/>
        <family val="2"/>
      </rPr>
      <t>Regionalización del COPEME</t>
    </r>
  </si>
  <si>
    <r>
      <t>■</t>
    </r>
    <r>
      <rPr>
        <b/>
        <sz val="18"/>
        <color rgb="FF191B0E"/>
        <rFont val="Franklin Gothic Book"/>
        <family val="2"/>
      </rPr>
      <t xml:space="preserve">Sistema de Monitoreo y Evaluación de las Políticas Públicas.      </t>
    </r>
  </si>
  <si>
    <r>
      <t>■</t>
    </r>
    <r>
      <rPr>
        <b/>
        <sz val="18"/>
        <color rgb="FF191B0E"/>
        <rFont val="Franklin Gothic Book"/>
        <family val="2"/>
      </rPr>
      <t>Monitoreo y Seguimiento de las Metas, Compromisos y plan operativo.</t>
    </r>
  </si>
  <si>
    <r>
      <t>■</t>
    </r>
    <r>
      <rPr>
        <b/>
        <sz val="18"/>
        <color rgb="FF191B0E"/>
        <rFont val="Franklin Gothic Book"/>
        <family val="2"/>
      </rPr>
      <t xml:space="preserve">Rendición de Cuentas de forma institucional </t>
    </r>
  </si>
  <si>
    <r>
      <t>–</t>
    </r>
    <r>
      <rPr>
        <b/>
        <i/>
        <sz val="20"/>
        <color rgb="FF191B0E"/>
        <rFont val="Franklin Gothic Book"/>
        <family val="2"/>
      </rPr>
      <t>Fortalecimiento de las instituciones representativas de la Comunidad Educativa.</t>
    </r>
  </si>
  <si>
    <r>
      <t>–</t>
    </r>
    <r>
      <rPr>
        <b/>
        <i/>
        <sz val="20"/>
        <color rgb="FF191B0E"/>
        <rFont val="Franklin Gothic Book"/>
        <family val="2"/>
      </rPr>
      <t>Fortalecimiento de la Secretaría Técnica.</t>
    </r>
  </si>
  <si>
    <r>
      <t>■</t>
    </r>
    <r>
      <rPr>
        <b/>
        <sz val="18"/>
        <color rgb="FF191B0E"/>
        <rFont val="Franklin Gothic Book"/>
        <family val="2"/>
      </rPr>
      <t xml:space="preserve">Herramientas tecnológicas y digitales </t>
    </r>
  </si>
  <si>
    <r>
      <t>■</t>
    </r>
    <r>
      <rPr>
        <b/>
        <sz val="18"/>
        <color rgb="FF191B0E"/>
        <rFont val="Franklin Gothic Book"/>
        <family val="2"/>
      </rPr>
      <t xml:space="preserve">Recursos Humanos </t>
    </r>
  </si>
  <si>
    <t>PNUD</t>
  </si>
  <si>
    <t xml:space="preserve">1.2 Validación de Metas 4 y 5 </t>
  </si>
  <si>
    <t xml:space="preserve">1.2.1 Reuniones de Comisión de Validación </t>
  </si>
  <si>
    <t>1.2.2 Entrega al Despacho Superior del MEDUCA de las metas 4 y 5 validadas</t>
  </si>
  <si>
    <t>1.2.3 Taller de Metas validadas con equipo técnico de MEDUCA</t>
  </si>
  <si>
    <t>1.3 Establecimiento de un mecanismo de coordinación con MEDUCA para el monitoreo y seguimiento de las Tareas de las Metas Priorizadas</t>
  </si>
  <si>
    <t xml:space="preserve">Comunicación y Divulgación </t>
  </si>
  <si>
    <t>COMPONENTE</t>
  </si>
  <si>
    <t>ACTIVIDAD</t>
  </si>
  <si>
    <t>DESCRIPCIÓN</t>
  </si>
  <si>
    <t>MONTO MENSUAL</t>
  </si>
  <si>
    <t>MONTO ANUAL 2020</t>
  </si>
  <si>
    <t>Fortalecimiento institucional y cumplimiento del mandato del COPEME</t>
  </si>
  <si>
    <t>1. Diseño de la Estrategia de Comunicación
2. Página Web y Hosting
3. Experto en Diseño Gráfico
4. Material de divulgación (Material Impreso: Libros, Papelería, entre otros)
5. Manejo de Redes Sociales
6. Implementación de Estrategia de Comunicación (Incluye medios de comunicación digitales y escritos)</t>
  </si>
  <si>
    <t>Reuniones COPEME</t>
  </si>
  <si>
    <t>Alquiler de salón y Servicio de Catering</t>
  </si>
  <si>
    <t>Viáticos Consejeros</t>
  </si>
  <si>
    <t>Eventos públicos de Difusión Locales</t>
  </si>
  <si>
    <t>1. Rendición de Cuentas COPEME 
2. Eventos Públicos varios
3. Conversatorios ciudadanos
4. Cortesías de Sala
5. Capacitaciones a otros sectores
6. Visitas a las 16 Regiones Educativas</t>
  </si>
  <si>
    <t>Apoyo Técnico Expertos</t>
  </si>
  <si>
    <t>Consultor Nacional / 3 consultores contratados</t>
  </si>
  <si>
    <t>Consultor Internacional / 2 consultores contratados</t>
  </si>
  <si>
    <t>Viáticos Expertos</t>
  </si>
  <si>
    <t>Apoyo Técnico PNUD</t>
  </si>
  <si>
    <t>Especialista que acompaña el proceso de implementación</t>
  </si>
  <si>
    <t>Total 1</t>
  </si>
  <si>
    <t>Fortalecimiento de las instituciones representativas de la Comunidad Educativa</t>
  </si>
  <si>
    <t>Eventos Públicos Nacionales e Internacionales</t>
  </si>
  <si>
    <t>Seminarios, Simposios y/o Congresos</t>
  </si>
  <si>
    <t>Viajes de participación</t>
  </si>
  <si>
    <t>Acciones dirigidas a fortalecer las alianzas</t>
  </si>
  <si>
    <t>Total 2</t>
  </si>
  <si>
    <t>Fortalecimiento de la Secretaría Técnica</t>
  </si>
  <si>
    <t>Gestión del Proyecto</t>
  </si>
  <si>
    <t>Apoyo Departamento Administración y Finanzas de PNUD</t>
  </si>
  <si>
    <t>Coordinador/a Proyecto PNUD</t>
  </si>
  <si>
    <t>Asistente administrativa Proyecto PNUD</t>
  </si>
  <si>
    <t>Adecuación de Oficinas</t>
  </si>
  <si>
    <t>6 puestos de trabajo en MEDUCA (muebles modulares y sillas)</t>
  </si>
  <si>
    <t>Sala de Reuniones (Mesa y 24 sillas)</t>
  </si>
  <si>
    <t>Archivadores y Estanterías</t>
  </si>
  <si>
    <t>Mesas</t>
  </si>
  <si>
    <t>Equipo de Oficina (Impresoras, proyectores, otros)</t>
  </si>
  <si>
    <t xml:space="preserve">Varios (Dispensador de Agua, Regletas, Cestos de Basura, Nevera, Microondas y Cafetera) </t>
  </si>
  <si>
    <t>Insumos de Oficina</t>
  </si>
  <si>
    <t>Material de papelería</t>
  </si>
  <si>
    <t>Insumos generales</t>
  </si>
  <si>
    <t>Servicios Varios</t>
  </si>
  <si>
    <t xml:space="preserve">Servicios de Impresoras </t>
  </si>
  <si>
    <t>Servicio de distribución de agua</t>
  </si>
  <si>
    <t>Total 3</t>
  </si>
  <si>
    <t>Gran TOTAL</t>
  </si>
  <si>
    <t>2. Fortalecimiento de las instituciones representativas de la Comunidad Educativa</t>
  </si>
  <si>
    <t>2.1 Reuniones de Trabajo con Comisión de Educación de la Asamblea Nacional de diputados</t>
  </si>
  <si>
    <t>COPEME</t>
  </si>
  <si>
    <t xml:space="preserve">2.2 Definición de iniciativas dirigidas a fortalecer alianzas </t>
  </si>
  <si>
    <t xml:space="preserve">1.6.2 Proceso de Contratación </t>
  </si>
  <si>
    <t xml:space="preserve">1.4 Diagramación e Impresión Material comunicacional </t>
  </si>
  <si>
    <t xml:space="preserve">1.5.2 Proceso de Contratación </t>
  </si>
  <si>
    <t>1.6 Especialista para elaboración e Implementación de estrategia de comunicación</t>
  </si>
  <si>
    <t>1.7.1 Elaboración Términos de referencia</t>
  </si>
  <si>
    <t xml:space="preserve">1.7.2 Proceso de Contratación </t>
  </si>
  <si>
    <t>1.5 Diseño y construcción de página WEB</t>
  </si>
  <si>
    <t>3. Fortalecimiento de la Secretaría Técnica</t>
  </si>
  <si>
    <t xml:space="preserve">3.1 Adecuación de oficinas </t>
  </si>
  <si>
    <t>3.3 Reunión con Proyecto BID- MEDUCA-PNUD</t>
  </si>
  <si>
    <t xml:space="preserve">Definir los Términos de Referencia de los especilistas técnicos con el COPEME </t>
  </si>
  <si>
    <t>Contrato y Orden de Compra</t>
  </si>
  <si>
    <t>Reuniones realizadas</t>
  </si>
  <si>
    <t>Listas de Asistencia</t>
  </si>
  <si>
    <t>Documento de las Metas 4 y 5 validadas</t>
  </si>
  <si>
    <t>Matrices validadas</t>
  </si>
  <si>
    <t>Documento de las matrices validadas</t>
  </si>
  <si>
    <t>Dar a conocer las versiones finales de las Matrices validadas</t>
  </si>
  <si>
    <t>Taller realizado</t>
  </si>
  <si>
    <t>1.3.1 Solicitar personal del MEDUCA que sea enlace para dar seguimiento de cada una de las Metas.</t>
  </si>
  <si>
    <t>Establecimiento del mecanismo de coordinación, monitoreo y seguimiento de las Metas priorizadas</t>
  </si>
  <si>
    <t>MEDUCA</t>
  </si>
  <si>
    <t xml:space="preserve"> </t>
  </si>
  <si>
    <t>Términos de referencia de equipo técnico de COPEME
Especialistas:
* Seguimiento y monitoreo, 
* Estadístico-economista</t>
  </si>
  <si>
    <t>ST/COPEME</t>
  </si>
  <si>
    <t xml:space="preserve">Infografias, libros y cuerpo consultivo. </t>
  </si>
  <si>
    <t>1.3.2 Personal Asignado</t>
  </si>
  <si>
    <t>1.3.3. Mecanismo definido entre las partes</t>
  </si>
  <si>
    <t>Nota enviada</t>
  </si>
  <si>
    <t>Nota Enviada</t>
  </si>
  <si>
    <t>Personal Designada</t>
  </si>
  <si>
    <t>Nota Recibida</t>
  </si>
  <si>
    <t>1.4.1 Definición de Especificaciones Técnicas</t>
  </si>
  <si>
    <t>Especificaciones definidas</t>
  </si>
  <si>
    <t>Material comunicacional impreso</t>
  </si>
  <si>
    <t>Proveedor contratado</t>
  </si>
  <si>
    <t>1.5.1 Definición de Especificaciones Técnicas</t>
  </si>
  <si>
    <t>Nota de ST</t>
  </si>
  <si>
    <t>Proveedor Contratado</t>
  </si>
  <si>
    <t>1.1.2 Proceso de Selección y Contratación</t>
  </si>
  <si>
    <t xml:space="preserve">1.4.2 Proceso de Selección y Contratación </t>
  </si>
  <si>
    <t>1.4.4 Material entregado</t>
  </si>
  <si>
    <t>Contenido revisado y diseño aprobado</t>
  </si>
  <si>
    <t>1.5.3 Aprobación de diseño y revisión del contenido de la página Web del COPEME</t>
  </si>
  <si>
    <t>1.4.3 Aprobación de diseño y revisión del contenido del material</t>
  </si>
  <si>
    <t xml:space="preserve">Estrategia de comunicación </t>
  </si>
  <si>
    <t xml:space="preserve">1.6.1 Elaboración Términos de referencia </t>
  </si>
  <si>
    <t>1.8 Eventos de Divulgación y Participación Ciudadana</t>
  </si>
  <si>
    <t>1.8.1 Visitas a las Regionales de Educación, Centros Educativos y Universidades, oficiales y particulares</t>
  </si>
  <si>
    <t>1.8.2 Capacitación sobre COPEME</t>
  </si>
  <si>
    <t xml:space="preserve">Aportes del COPEME a las inicicativas legislativas en el tema de Educación </t>
  </si>
  <si>
    <t>2.3 Fortalecer la Participacion las Asociaciones Estudiantiles en la Comunidad Educativa</t>
  </si>
  <si>
    <t xml:space="preserve">Participacion las Asociaciones Estudiantiles de acuerdo a lo dispuesto en el Artículo 50 del Texto Único de la Ley Orgánica de Educación. </t>
  </si>
  <si>
    <t>2.3.1 Coordinación con la Dirección de Asuntos Estudiantiles del MEDUCA</t>
  </si>
  <si>
    <t xml:space="preserve">Promover iniciativas para dar participacion activas a las Asociaciones Estudiantiles </t>
  </si>
  <si>
    <t>Número de Alianzas</t>
  </si>
  <si>
    <t>Alianzas Establecidas</t>
  </si>
  <si>
    <t>Oficina Instalada e Inagurada</t>
  </si>
  <si>
    <t>PLAN DE TRABAJO 2020</t>
  </si>
  <si>
    <t>PLAN DE TRABAJO - APROBADO 12 DE DICIEMBRE DE 2020</t>
  </si>
  <si>
    <t>PRESUPUESTO COPEME
2020
APROBADO ENERO 2020</t>
  </si>
  <si>
    <t>1.8.3 Cortesías de Sala, Rendición de Cuentas</t>
  </si>
  <si>
    <t>Lista de asistencia/Informes</t>
  </si>
  <si>
    <t>Dar a conocer el trabajo de COPEME</t>
  </si>
  <si>
    <t>por definir</t>
  </si>
  <si>
    <t>COPEME/ Especialista de M&amp;E/MEDUCA</t>
  </si>
  <si>
    <t>Informe de la reunión  con acuerdos</t>
  </si>
  <si>
    <t>Alianzas comunidad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</si>
</sst>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PAB]\ * #,##0_);_([$PAB]\ * \(#,##0\);_([$PAB]\ * &quot;-&quot;_);_(@_)"/>
  </numFmts>
  <fonts count="2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Franklin Gothic Book"/>
      <family val="2"/>
    </font>
    <font>
      <b/>
      <i/>
      <sz val="20"/>
      <color rgb="FF191B0E"/>
      <name val="Franklin Gothic Book"/>
      <family val="2"/>
    </font>
    <font>
      <sz val="18"/>
      <color theme="1"/>
      <name val="Franklin Gothic Book"/>
      <family val="2"/>
    </font>
    <font>
      <b/>
      <sz val="18"/>
      <color rgb="FF191B0E"/>
      <name val="Franklin Gothic Boo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rgb="FFFF0000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0" xfId="0" applyFont="1" applyAlignment="1">
      <alignment horizontal="left" vertical="center" indent="8" readingOrder="1"/>
    </xf>
    <xf numFmtId="0" fontId="6" fillId="0" borderId="0" xfId="0" applyFont="1" applyAlignment="1">
      <alignment horizontal="left" vertical="center" indent="12" readingOrder="1"/>
    </xf>
    <xf numFmtId="0" fontId="8" fillId="4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vertical="center" wrapText="1"/>
    </xf>
    <xf numFmtId="164" fontId="11" fillId="4" borderId="27" xfId="0" applyNumberFormat="1" applyFont="1" applyFill="1" applyBorder="1" applyAlignment="1">
      <alignment vertical="center"/>
    </xf>
    <xf numFmtId="164" fontId="11" fillId="4" borderId="25" xfId="0" applyNumberFormat="1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164" fontId="11" fillId="4" borderId="2" xfId="0" applyNumberFormat="1" applyFont="1" applyFill="1" applyBorder="1" applyAlignment="1">
      <alignment vertical="center" wrapText="1"/>
    </xf>
    <xf numFmtId="164" fontId="11" fillId="4" borderId="3" xfId="0" applyNumberFormat="1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164" fontId="11" fillId="4" borderId="7" xfId="0" applyNumberFormat="1" applyFont="1" applyFill="1" applyBorder="1" applyAlignment="1">
      <alignment vertical="center" wrapText="1"/>
    </xf>
    <xf numFmtId="164" fontId="11" fillId="4" borderId="8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164" fontId="11" fillId="4" borderId="14" xfId="0" applyNumberFormat="1" applyFont="1" applyFill="1" applyBorder="1" applyAlignment="1">
      <alignment vertical="center"/>
    </xf>
    <xf numFmtId="164" fontId="11" fillId="4" borderId="16" xfId="0" applyNumberFormat="1" applyFont="1" applyFill="1" applyBorder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164" fontId="11" fillId="4" borderId="3" xfId="0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7" xfId="0" applyNumberFormat="1" applyFont="1" applyFill="1" applyBorder="1" applyAlignment="1">
      <alignment vertical="center"/>
    </xf>
    <xf numFmtId="164" fontId="11" fillId="4" borderId="8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vertical="center" wrapText="1"/>
    </xf>
    <xf numFmtId="164" fontId="10" fillId="4" borderId="27" xfId="0" applyNumberFormat="1" applyFont="1" applyFill="1" applyBorder="1" applyAlignment="1">
      <alignment vertical="center"/>
    </xf>
    <xf numFmtId="164" fontId="10" fillId="4" borderId="25" xfId="0" applyNumberFormat="1" applyFont="1" applyFill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164" fontId="11" fillId="5" borderId="2" xfId="0" applyNumberFormat="1" applyFont="1" applyFill="1" applyBorder="1" applyAlignment="1">
      <alignment vertical="center"/>
    </xf>
    <xf numFmtId="164" fontId="11" fillId="5" borderId="3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164" fontId="11" fillId="5" borderId="1" xfId="0" applyNumberFormat="1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164" fontId="11" fillId="5" borderId="7" xfId="0" applyNumberFormat="1" applyFont="1" applyFill="1" applyBorder="1" applyAlignment="1">
      <alignment vertical="center"/>
    </xf>
    <xf numFmtId="164" fontId="10" fillId="5" borderId="35" xfId="0" applyNumberFormat="1" applyFont="1" applyFill="1" applyBorder="1" applyAlignment="1">
      <alignment horizontal="right" vertical="center"/>
    </xf>
    <xf numFmtId="164" fontId="10" fillId="5" borderId="36" xfId="0" applyNumberFormat="1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164" fontId="11" fillId="6" borderId="2" xfId="0" applyNumberFormat="1" applyFont="1" applyFill="1" applyBorder="1" applyAlignment="1">
      <alignment vertical="center" wrapText="1"/>
    </xf>
    <xf numFmtId="164" fontId="11" fillId="6" borderId="3" xfId="0" applyNumberFormat="1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164" fontId="11" fillId="6" borderId="1" xfId="0" applyNumberFormat="1" applyFont="1" applyFill="1" applyBorder="1" applyAlignment="1">
      <alignment vertical="center" wrapText="1"/>
    </xf>
    <xf numFmtId="164" fontId="11" fillId="6" borderId="5" xfId="0" applyNumberFormat="1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164" fontId="11" fillId="6" borderId="7" xfId="0" applyNumberFormat="1" applyFont="1" applyFill="1" applyBorder="1" applyAlignment="1">
      <alignment vertical="center" wrapText="1"/>
    </xf>
    <xf numFmtId="164" fontId="11" fillId="6" borderId="8" xfId="0" applyNumberFormat="1" applyFont="1" applyFill="1" applyBorder="1" applyAlignment="1">
      <alignment vertical="center" wrapText="1"/>
    </xf>
    <xf numFmtId="164" fontId="11" fillId="6" borderId="3" xfId="0" applyNumberFormat="1" applyFont="1" applyFill="1" applyBorder="1" applyAlignment="1">
      <alignment vertical="center"/>
    </xf>
    <xf numFmtId="164" fontId="11" fillId="6" borderId="8" xfId="0" applyNumberFormat="1" applyFont="1" applyFill="1" applyBorder="1" applyAlignment="1">
      <alignment vertical="center"/>
    </xf>
    <xf numFmtId="0" fontId="11" fillId="6" borderId="37" xfId="0" applyFont="1" applyFill="1" applyBorder="1" applyAlignment="1">
      <alignment vertical="center" wrapText="1"/>
    </xf>
    <xf numFmtId="164" fontId="11" fillId="6" borderId="37" xfId="0" applyNumberFormat="1" applyFont="1" applyFill="1" applyBorder="1" applyAlignment="1">
      <alignment vertical="center" wrapText="1"/>
    </xf>
    <xf numFmtId="164" fontId="11" fillId="6" borderId="38" xfId="0" applyNumberFormat="1" applyFont="1" applyFill="1" applyBorder="1" applyAlignment="1">
      <alignment vertical="center" wrapText="1"/>
    </xf>
    <xf numFmtId="164" fontId="10" fillId="6" borderId="27" xfId="0" applyNumberFormat="1" applyFont="1" applyFill="1" applyBorder="1" applyAlignment="1">
      <alignment horizontal="right" vertical="center"/>
    </xf>
    <xf numFmtId="164" fontId="10" fillId="6" borderId="25" xfId="0" applyNumberFormat="1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164" fontId="13" fillId="2" borderId="24" xfId="0" applyNumberFormat="1" applyFont="1" applyFill="1" applyBorder="1"/>
    <xf numFmtId="164" fontId="13" fillId="2" borderId="40" xfId="0" applyNumberFormat="1" applyFont="1" applyFill="1" applyBorder="1"/>
    <xf numFmtId="0" fontId="14" fillId="0" borderId="0" xfId="0" applyFont="1"/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 indent="2"/>
    </xf>
    <xf numFmtId="0" fontId="14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left" vertical="center" indent="8" readingOrder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0" fontId="14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 indent="2"/>
    </xf>
    <xf numFmtId="0" fontId="24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right" wrapText="1"/>
    </xf>
    <xf numFmtId="0" fontId="13" fillId="2" borderId="39" xfId="0" applyFont="1" applyFill="1" applyBorder="1" applyAlignment="1">
      <alignment horizontal="right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right" vertical="center"/>
    </xf>
    <xf numFmtId="0" fontId="10" fillId="6" borderId="31" xfId="0" applyFont="1" applyFill="1" applyBorder="1" applyAlignment="1">
      <alignment horizontal="right" vertical="center"/>
    </xf>
    <xf numFmtId="0" fontId="3" fillId="5" borderId="32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right" vertical="center"/>
    </xf>
    <xf numFmtId="0" fontId="10" fillId="5" borderId="31" xfId="0" applyFont="1" applyFill="1" applyBorder="1" applyAlignment="1">
      <alignment horizontal="right" vertical="center"/>
    </xf>
    <xf numFmtId="0" fontId="18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right" vertical="center"/>
    </xf>
    <xf numFmtId="0" fontId="10" fillId="4" borderId="31" xfId="0" applyFont="1" applyFill="1" applyBorder="1" applyAlignment="1">
      <alignment horizontal="righ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127000</xdr:rowOff>
    </xdr:from>
    <xdr:to>
      <xdr:col>1</xdr:col>
      <xdr:colOff>752475</xdr:colOff>
      <xdr:row>5</xdr:row>
      <xdr:rowOff>101600</xdr:rowOff>
    </xdr:to>
    <xdr:pic>
      <xdr:nvPicPr>
        <xdr:cNvPr id="2" name="Picture 1" descr="C:\Users\marge\Desktop\COPEME\logo\Logo COPEME V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127000"/>
          <a:ext cx="3835400" cy="927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0"/>
  <sheetViews>
    <sheetView showGridLines="0" tabSelected="1" zoomScale="60" zoomScaleNormal="60" zoomScalePageLayoutView="130" workbookViewId="0">
      <pane ySplit="9" topLeftCell="A10" activePane="bottomLeft" state="frozen"/>
      <selection pane="bottomLeft" activeCell="E1" sqref="E1"/>
    </sheetView>
  </sheetViews>
  <sheetFormatPr defaultColWidth="11.5" defaultRowHeight="15" x14ac:dyDescent="0.25"/>
  <cols>
    <col min="1" max="1" width="46.3984375" style="65" customWidth="1"/>
    <col min="2" max="2" width="35.69921875" style="81" customWidth="1"/>
    <col min="3" max="3" width="22.19921875" style="78" customWidth="1"/>
    <col min="4" max="14" width="5.19921875" style="65" customWidth="1"/>
    <col min="15" max="15" width="32.8984375" style="81" customWidth="1"/>
    <col min="16" max="16" width="27.8984375" style="81" customWidth="1"/>
    <col min="17" max="17" width="31.8984375" style="65" customWidth="1"/>
    <col min="18" max="16384" width="11.5" style="65"/>
  </cols>
  <sheetData>
    <row r="2" spans="1:17" x14ac:dyDescent="0.25">
      <c r="C2" s="102" t="s">
        <v>163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7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7" x14ac:dyDescent="0.25"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6" spans="1:17" ht="15.6" x14ac:dyDescent="0.3"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7" ht="43.95" customHeight="1" x14ac:dyDescent="0.25">
      <c r="A7" s="107" t="s">
        <v>29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1:17" s="85" customFormat="1" ht="34.950000000000003" customHeight="1" x14ac:dyDescent="0.3">
      <c r="A8" s="110" t="s">
        <v>28</v>
      </c>
      <c r="B8" s="104" t="s">
        <v>0</v>
      </c>
      <c r="C8" s="110" t="s">
        <v>10</v>
      </c>
      <c r="D8" s="104" t="s">
        <v>13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11" t="s">
        <v>9</v>
      </c>
      <c r="P8" s="111" t="s">
        <v>14</v>
      </c>
      <c r="Q8" s="104" t="s">
        <v>11</v>
      </c>
    </row>
    <row r="9" spans="1:17" s="85" customFormat="1" ht="35.4" customHeight="1" x14ac:dyDescent="0.3">
      <c r="A9" s="110"/>
      <c r="B9" s="104"/>
      <c r="C9" s="110"/>
      <c r="D9" s="86" t="s">
        <v>1</v>
      </c>
      <c r="E9" s="86" t="s">
        <v>2</v>
      </c>
      <c r="F9" s="86" t="s">
        <v>3</v>
      </c>
      <c r="G9" s="86" t="s">
        <v>2</v>
      </c>
      <c r="H9" s="86" t="s">
        <v>4</v>
      </c>
      <c r="I9" s="86" t="s">
        <v>4</v>
      </c>
      <c r="J9" s="86" t="s">
        <v>3</v>
      </c>
      <c r="K9" s="86" t="s">
        <v>5</v>
      </c>
      <c r="L9" s="86" t="s">
        <v>6</v>
      </c>
      <c r="M9" s="86" t="s">
        <v>7</v>
      </c>
      <c r="N9" s="86" t="s">
        <v>8</v>
      </c>
      <c r="O9" s="111"/>
      <c r="P9" s="111"/>
      <c r="Q9" s="104"/>
    </row>
    <row r="10" spans="1:17" ht="31.2" x14ac:dyDescent="0.25">
      <c r="A10" s="66" t="s">
        <v>30</v>
      </c>
      <c r="B10" s="99" t="s">
        <v>127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1"/>
    </row>
    <row r="11" spans="1:17" ht="88.95" customHeight="1" x14ac:dyDescent="0.25">
      <c r="A11" s="90" t="s">
        <v>32</v>
      </c>
      <c r="B11" s="71" t="s">
        <v>128</v>
      </c>
      <c r="C11" s="71" t="s">
        <v>17</v>
      </c>
      <c r="D11" s="68" t="s">
        <v>12</v>
      </c>
      <c r="E11" s="68" t="s">
        <v>12</v>
      </c>
      <c r="F11" s="69"/>
      <c r="G11" s="69"/>
      <c r="H11" s="69"/>
      <c r="I11" s="70"/>
      <c r="J11" s="70"/>
      <c r="K11" s="70"/>
      <c r="L11" s="70"/>
      <c r="M11" s="70"/>
      <c r="N11" s="70"/>
      <c r="O11" s="71" t="s">
        <v>19</v>
      </c>
      <c r="P11" s="71" t="s">
        <v>20</v>
      </c>
      <c r="Q11" s="84" t="s">
        <v>115</v>
      </c>
    </row>
    <row r="12" spans="1:17" ht="30.6" customHeight="1" x14ac:dyDescent="0.25">
      <c r="A12" s="72" t="s">
        <v>144</v>
      </c>
      <c r="B12" s="71" t="s">
        <v>140</v>
      </c>
      <c r="C12" s="71" t="s">
        <v>18</v>
      </c>
      <c r="D12" s="74"/>
      <c r="E12" s="74"/>
      <c r="F12" s="69"/>
      <c r="G12" s="68" t="s">
        <v>12</v>
      </c>
      <c r="H12" s="68" t="s">
        <v>12</v>
      </c>
      <c r="I12" s="70"/>
      <c r="J12" s="70"/>
      <c r="K12" s="70"/>
      <c r="L12" s="70"/>
      <c r="M12" s="70"/>
      <c r="N12" s="70"/>
      <c r="O12" s="71" t="s">
        <v>140</v>
      </c>
      <c r="P12" s="71" t="s">
        <v>116</v>
      </c>
      <c r="Q12" s="73"/>
    </row>
    <row r="13" spans="1:17" ht="32.4" customHeight="1" x14ac:dyDescent="0.25">
      <c r="A13" s="66" t="s">
        <v>50</v>
      </c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1"/>
    </row>
    <row r="14" spans="1:17" ht="32.4" customHeight="1" x14ac:dyDescent="0.25">
      <c r="A14" s="72" t="s">
        <v>51</v>
      </c>
      <c r="B14" s="71" t="s">
        <v>21</v>
      </c>
      <c r="C14" s="71" t="s">
        <v>22</v>
      </c>
      <c r="D14" s="74"/>
      <c r="E14" s="70"/>
      <c r="F14" s="74"/>
      <c r="G14" s="68" t="s">
        <v>12</v>
      </c>
      <c r="H14" s="69"/>
      <c r="I14" s="70"/>
      <c r="J14" s="70"/>
      <c r="K14" s="70"/>
      <c r="L14" s="70"/>
      <c r="M14" s="70"/>
      <c r="N14" s="70"/>
      <c r="O14" s="71" t="s">
        <v>117</v>
      </c>
      <c r="P14" s="71" t="s">
        <v>118</v>
      </c>
      <c r="Q14" s="73"/>
    </row>
    <row r="15" spans="1:17" ht="32.4" customHeight="1" x14ac:dyDescent="0.25">
      <c r="A15" s="72" t="s">
        <v>52</v>
      </c>
      <c r="B15" s="71" t="s">
        <v>119</v>
      </c>
      <c r="C15" s="71" t="s">
        <v>22</v>
      </c>
      <c r="D15" s="74"/>
      <c r="E15" s="74"/>
      <c r="F15" s="74"/>
      <c r="G15" s="68" t="s">
        <v>12</v>
      </c>
      <c r="H15" s="69"/>
      <c r="I15" s="70"/>
      <c r="J15" s="70"/>
      <c r="K15" s="70"/>
      <c r="L15" s="70"/>
      <c r="M15" s="70"/>
      <c r="N15" s="70"/>
      <c r="O15" s="71" t="s">
        <v>120</v>
      </c>
      <c r="P15" s="71" t="s">
        <v>121</v>
      </c>
      <c r="Q15" s="73"/>
    </row>
    <row r="16" spans="1:17" ht="32.4" customHeight="1" x14ac:dyDescent="0.25">
      <c r="A16" s="72" t="s">
        <v>53</v>
      </c>
      <c r="B16" s="71" t="s">
        <v>122</v>
      </c>
      <c r="C16" s="71" t="s">
        <v>22</v>
      </c>
      <c r="D16" s="74"/>
      <c r="E16" s="74"/>
      <c r="F16" s="74"/>
      <c r="G16" s="68" t="s">
        <v>12</v>
      </c>
      <c r="H16" s="69"/>
      <c r="I16" s="70"/>
      <c r="J16" s="70"/>
      <c r="K16" s="70"/>
      <c r="L16" s="70"/>
      <c r="M16" s="70"/>
      <c r="N16" s="70"/>
      <c r="O16" s="71" t="s">
        <v>123</v>
      </c>
      <c r="P16" s="71" t="s">
        <v>118</v>
      </c>
      <c r="Q16" s="73"/>
    </row>
    <row r="17" spans="1:17" ht="62.4" x14ac:dyDescent="0.25">
      <c r="A17" s="66" t="s">
        <v>54</v>
      </c>
      <c r="B17" s="9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/>
    </row>
    <row r="18" spans="1:17" ht="58.2" customHeight="1" x14ac:dyDescent="0.25">
      <c r="A18" s="72" t="s">
        <v>124</v>
      </c>
      <c r="B18" s="105" t="s">
        <v>125</v>
      </c>
      <c r="C18" s="71" t="s">
        <v>129</v>
      </c>
      <c r="D18" s="68" t="s">
        <v>12</v>
      </c>
      <c r="E18" s="70"/>
      <c r="F18" s="69"/>
      <c r="G18" s="69"/>
      <c r="H18" s="69"/>
      <c r="I18" s="70"/>
      <c r="J18" s="70"/>
      <c r="K18" s="70"/>
      <c r="L18" s="70"/>
      <c r="M18" s="70"/>
      <c r="N18" s="70"/>
      <c r="O18" s="71" t="s">
        <v>133</v>
      </c>
      <c r="P18" s="71" t="s">
        <v>134</v>
      </c>
      <c r="Q18" s="73"/>
    </row>
    <row r="19" spans="1:17" ht="58.2" customHeight="1" x14ac:dyDescent="0.25">
      <c r="A19" s="72" t="s">
        <v>131</v>
      </c>
      <c r="B19" s="105"/>
      <c r="C19" s="71" t="s">
        <v>126</v>
      </c>
      <c r="D19" s="68" t="s">
        <v>12</v>
      </c>
      <c r="E19" s="68" t="s">
        <v>12</v>
      </c>
      <c r="F19" s="69"/>
      <c r="G19" s="69"/>
      <c r="H19" s="69"/>
      <c r="I19" s="70"/>
      <c r="J19" s="70"/>
      <c r="K19" s="70"/>
      <c r="L19" s="70"/>
      <c r="M19" s="70"/>
      <c r="N19" s="70"/>
      <c r="O19" s="71" t="s">
        <v>135</v>
      </c>
      <c r="P19" s="71" t="s">
        <v>136</v>
      </c>
      <c r="Q19" s="73"/>
    </row>
    <row r="20" spans="1:17" ht="58.2" customHeight="1" x14ac:dyDescent="0.25">
      <c r="A20" s="72" t="s">
        <v>132</v>
      </c>
      <c r="B20" s="105"/>
      <c r="C20" s="71" t="s">
        <v>170</v>
      </c>
      <c r="D20" s="70"/>
      <c r="E20" s="70"/>
      <c r="F20" s="74"/>
      <c r="G20" s="68" t="s">
        <v>12</v>
      </c>
      <c r="H20" s="68" t="s">
        <v>12</v>
      </c>
      <c r="I20" s="70"/>
      <c r="J20" s="70"/>
      <c r="K20" s="70"/>
      <c r="L20" s="70"/>
      <c r="M20" s="70"/>
      <c r="N20" s="70"/>
      <c r="O20" s="71"/>
      <c r="P20" s="71"/>
      <c r="Q20" s="73"/>
    </row>
    <row r="21" spans="1:17" ht="39" customHeight="1" x14ac:dyDescent="0.25">
      <c r="A21" s="66" t="s">
        <v>106</v>
      </c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ht="37.200000000000003" customHeight="1" x14ac:dyDescent="0.25">
      <c r="A22" s="90" t="s">
        <v>137</v>
      </c>
      <c r="B22" s="106" t="s">
        <v>130</v>
      </c>
      <c r="C22" s="91" t="s">
        <v>129</v>
      </c>
      <c r="D22" s="68" t="s">
        <v>12</v>
      </c>
      <c r="E22" s="70"/>
      <c r="F22" s="70"/>
      <c r="G22" s="69"/>
      <c r="H22" s="69"/>
      <c r="I22" s="69"/>
      <c r="J22" s="70"/>
      <c r="K22" s="70"/>
      <c r="L22" s="70"/>
      <c r="M22" s="70"/>
      <c r="N22" s="70"/>
      <c r="O22" s="71" t="s">
        <v>138</v>
      </c>
      <c r="P22" s="71" t="s">
        <v>142</v>
      </c>
      <c r="Q22" s="71"/>
    </row>
    <row r="23" spans="1:17" ht="30" customHeight="1" x14ac:dyDescent="0.25">
      <c r="A23" s="90" t="s">
        <v>145</v>
      </c>
      <c r="B23" s="106"/>
      <c r="C23" s="91" t="s">
        <v>18</v>
      </c>
      <c r="D23" s="68" t="s">
        <v>12</v>
      </c>
      <c r="E23" s="68" t="s">
        <v>12</v>
      </c>
      <c r="F23" s="70"/>
      <c r="G23" s="69"/>
      <c r="H23" s="69"/>
      <c r="I23" s="69"/>
      <c r="J23" s="70"/>
      <c r="K23" s="70"/>
      <c r="L23" s="70"/>
      <c r="M23" s="70"/>
      <c r="N23" s="70"/>
      <c r="O23" s="71" t="s">
        <v>140</v>
      </c>
      <c r="P23" s="71" t="s">
        <v>139</v>
      </c>
      <c r="Q23" s="71"/>
    </row>
    <row r="24" spans="1:17" ht="37.950000000000003" customHeight="1" x14ac:dyDescent="0.25">
      <c r="A24" s="90" t="s">
        <v>149</v>
      </c>
      <c r="B24" s="106"/>
      <c r="C24" s="91" t="s">
        <v>103</v>
      </c>
      <c r="D24" s="68" t="s">
        <v>12</v>
      </c>
      <c r="E24" s="68" t="s">
        <v>12</v>
      </c>
      <c r="F24" s="68" t="s">
        <v>12</v>
      </c>
      <c r="G24" s="69"/>
      <c r="H24" s="69"/>
      <c r="I24" s="69"/>
      <c r="J24" s="70"/>
      <c r="K24" s="70"/>
      <c r="L24" s="70"/>
      <c r="M24" s="70"/>
      <c r="N24" s="70"/>
      <c r="O24" s="71" t="s">
        <v>147</v>
      </c>
      <c r="P24" s="71" t="s">
        <v>147</v>
      </c>
      <c r="Q24" s="71"/>
    </row>
    <row r="25" spans="1:17" ht="30" customHeight="1" x14ac:dyDescent="0.25">
      <c r="A25" s="72" t="s">
        <v>146</v>
      </c>
      <c r="B25" s="71"/>
      <c r="C25" s="71"/>
      <c r="D25" s="74"/>
      <c r="E25" s="74"/>
      <c r="F25" s="74"/>
      <c r="G25" s="69"/>
      <c r="H25" s="68" t="s">
        <v>12</v>
      </c>
      <c r="I25" s="68" t="s">
        <v>12</v>
      </c>
      <c r="J25" s="70"/>
      <c r="K25" s="70"/>
      <c r="L25" s="70"/>
      <c r="M25" s="70"/>
      <c r="N25" s="70"/>
      <c r="O25" s="71"/>
      <c r="P25" s="71"/>
      <c r="Q25" s="71"/>
    </row>
    <row r="26" spans="1:17" ht="33" customHeight="1" x14ac:dyDescent="0.25">
      <c r="A26" s="66" t="s">
        <v>111</v>
      </c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ht="33" customHeight="1" x14ac:dyDescent="0.25">
      <c r="A27" s="72" t="s">
        <v>141</v>
      </c>
      <c r="B27" s="105" t="s">
        <v>23</v>
      </c>
      <c r="C27" s="71" t="s">
        <v>129</v>
      </c>
      <c r="D27" s="75"/>
      <c r="E27" s="74"/>
      <c r="F27" s="74"/>
      <c r="G27" s="68" t="s">
        <v>12</v>
      </c>
      <c r="H27" s="74"/>
      <c r="I27" s="69"/>
      <c r="J27" s="70"/>
      <c r="K27" s="70"/>
      <c r="L27" s="70"/>
      <c r="M27" s="70"/>
      <c r="N27" s="70"/>
      <c r="O27" s="71" t="s">
        <v>138</v>
      </c>
      <c r="P27" s="71" t="s">
        <v>142</v>
      </c>
      <c r="Q27" s="71"/>
    </row>
    <row r="28" spans="1:17" ht="30" customHeight="1" x14ac:dyDescent="0.25">
      <c r="A28" s="72" t="s">
        <v>107</v>
      </c>
      <c r="B28" s="105"/>
      <c r="C28" s="71" t="s">
        <v>49</v>
      </c>
      <c r="D28" s="75"/>
      <c r="E28" s="74"/>
      <c r="F28" s="74"/>
      <c r="G28" s="68" t="s">
        <v>12</v>
      </c>
      <c r="H28" s="74"/>
      <c r="I28" s="69"/>
      <c r="J28" s="70"/>
      <c r="K28" s="70"/>
      <c r="L28" s="70"/>
      <c r="M28" s="70"/>
      <c r="N28" s="70"/>
      <c r="O28" s="71" t="s">
        <v>143</v>
      </c>
      <c r="P28" s="71" t="s">
        <v>23</v>
      </c>
      <c r="Q28" s="71"/>
    </row>
    <row r="29" spans="1:17" ht="43.2" customHeight="1" x14ac:dyDescent="0.25">
      <c r="A29" s="72" t="s">
        <v>148</v>
      </c>
      <c r="B29" s="105"/>
      <c r="C29" s="71" t="s">
        <v>103</v>
      </c>
      <c r="D29" s="75"/>
      <c r="E29" s="70"/>
      <c r="F29" s="74"/>
      <c r="G29" s="68" t="s">
        <v>12</v>
      </c>
      <c r="H29" s="68" t="s">
        <v>12</v>
      </c>
      <c r="I29" s="69"/>
      <c r="J29" s="70"/>
      <c r="K29" s="70"/>
      <c r="L29" s="70"/>
      <c r="M29" s="70"/>
      <c r="N29" s="70"/>
      <c r="O29" s="71" t="s">
        <v>147</v>
      </c>
      <c r="P29" s="71" t="s">
        <v>147</v>
      </c>
      <c r="Q29" s="71"/>
    </row>
    <row r="30" spans="1:17" ht="61.2" customHeight="1" x14ac:dyDescent="0.25">
      <c r="A30" s="66" t="s">
        <v>108</v>
      </c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17" ht="43.2" customHeight="1" x14ac:dyDescent="0.25">
      <c r="A31" s="72" t="s">
        <v>151</v>
      </c>
      <c r="B31" s="105" t="s">
        <v>27</v>
      </c>
      <c r="C31" s="71" t="s">
        <v>129</v>
      </c>
      <c r="D31" s="67"/>
      <c r="E31" s="74"/>
      <c r="F31" s="68" t="s">
        <v>12</v>
      </c>
      <c r="G31" s="69"/>
      <c r="H31" s="69"/>
      <c r="I31" s="69"/>
      <c r="J31" s="70"/>
      <c r="K31" s="70"/>
      <c r="L31" s="70"/>
      <c r="M31" s="70"/>
      <c r="N31" s="70"/>
      <c r="O31" s="71" t="s">
        <v>138</v>
      </c>
      <c r="P31" s="71" t="s">
        <v>142</v>
      </c>
      <c r="Q31" s="71"/>
    </row>
    <row r="32" spans="1:17" ht="30" customHeight="1" x14ac:dyDescent="0.25">
      <c r="A32" s="72" t="s">
        <v>105</v>
      </c>
      <c r="B32" s="105"/>
      <c r="C32" s="71" t="s">
        <v>18</v>
      </c>
      <c r="D32" s="67"/>
      <c r="E32" s="70"/>
      <c r="F32" s="74"/>
      <c r="G32" s="68" t="s">
        <v>12</v>
      </c>
      <c r="H32" s="69"/>
      <c r="I32" s="69"/>
      <c r="J32" s="70"/>
      <c r="K32" s="70"/>
      <c r="L32" s="70"/>
      <c r="M32" s="70"/>
      <c r="N32" s="70"/>
      <c r="O32" s="71" t="s">
        <v>150</v>
      </c>
      <c r="P32" s="71" t="s">
        <v>150</v>
      </c>
      <c r="Q32" s="71"/>
    </row>
    <row r="33" spans="1:17" ht="61.2" customHeight="1" x14ac:dyDescent="0.25">
      <c r="A33" s="66" t="s">
        <v>31</v>
      </c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7" ht="49.2" customHeight="1" x14ac:dyDescent="0.25">
      <c r="A34" s="72" t="s">
        <v>109</v>
      </c>
      <c r="B34" s="105" t="s">
        <v>24</v>
      </c>
      <c r="C34" s="71" t="s">
        <v>129</v>
      </c>
      <c r="D34" s="67"/>
      <c r="E34" s="70"/>
      <c r="F34" s="74"/>
      <c r="G34" s="68" t="s">
        <v>12</v>
      </c>
      <c r="H34" s="69"/>
      <c r="I34" s="69"/>
      <c r="J34" s="70"/>
      <c r="K34" s="70"/>
      <c r="L34" s="70"/>
      <c r="M34" s="70"/>
      <c r="N34" s="70"/>
      <c r="O34" s="71" t="s">
        <v>138</v>
      </c>
      <c r="P34" s="71" t="s">
        <v>142</v>
      </c>
      <c r="Q34" s="71"/>
    </row>
    <row r="35" spans="1:17" ht="49.2" customHeight="1" x14ac:dyDescent="0.25">
      <c r="A35" s="72" t="s">
        <v>110</v>
      </c>
      <c r="B35" s="105"/>
      <c r="C35" s="71" t="s">
        <v>18</v>
      </c>
      <c r="D35" s="67"/>
      <c r="E35" s="70"/>
      <c r="F35" s="70"/>
      <c r="G35" s="68" t="s">
        <v>12</v>
      </c>
      <c r="H35" s="74"/>
      <c r="I35" s="69"/>
      <c r="J35" s="70"/>
      <c r="K35" s="70"/>
      <c r="L35" s="70"/>
      <c r="M35" s="70"/>
      <c r="N35" s="70"/>
      <c r="O35" s="71" t="s">
        <v>25</v>
      </c>
      <c r="P35" s="71" t="s">
        <v>26</v>
      </c>
      <c r="Q35" s="71"/>
    </row>
    <row r="36" spans="1:17" ht="49.2" customHeight="1" x14ac:dyDescent="0.25">
      <c r="A36" s="93" t="s">
        <v>152</v>
      </c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ht="49.2" customHeight="1" x14ac:dyDescent="0.25">
      <c r="A37" s="92" t="s">
        <v>153</v>
      </c>
      <c r="B37" s="112" t="s">
        <v>168</v>
      </c>
      <c r="C37" s="71" t="s">
        <v>103</v>
      </c>
      <c r="D37" s="67"/>
      <c r="E37" s="70"/>
      <c r="F37" s="70"/>
      <c r="G37" s="69"/>
      <c r="H37" s="69"/>
      <c r="I37" s="69"/>
      <c r="J37" s="68" t="s">
        <v>12</v>
      </c>
      <c r="K37" s="68" t="s">
        <v>12</v>
      </c>
      <c r="L37" s="68" t="s">
        <v>12</v>
      </c>
      <c r="M37" s="68" t="s">
        <v>12</v>
      </c>
      <c r="N37" s="68" t="s">
        <v>12</v>
      </c>
      <c r="O37" s="80" t="s">
        <v>169</v>
      </c>
      <c r="P37" s="71" t="s">
        <v>167</v>
      </c>
      <c r="Q37" s="71"/>
    </row>
    <row r="38" spans="1:17" ht="49.2" customHeight="1" x14ac:dyDescent="0.25">
      <c r="A38" s="92" t="s">
        <v>154</v>
      </c>
      <c r="B38" s="113"/>
      <c r="C38" s="71" t="s">
        <v>103</v>
      </c>
      <c r="D38" s="67"/>
      <c r="E38" s="70"/>
      <c r="F38" s="70"/>
      <c r="G38" s="69"/>
      <c r="H38" s="69"/>
      <c r="I38" s="69"/>
      <c r="J38" s="68" t="s">
        <v>12</v>
      </c>
      <c r="K38" s="68" t="s">
        <v>12</v>
      </c>
      <c r="L38" s="68" t="s">
        <v>12</v>
      </c>
      <c r="M38" s="68" t="s">
        <v>12</v>
      </c>
      <c r="N38" s="68" t="s">
        <v>12</v>
      </c>
      <c r="O38" s="80" t="s">
        <v>169</v>
      </c>
      <c r="P38" s="71" t="s">
        <v>167</v>
      </c>
      <c r="Q38" s="71"/>
    </row>
    <row r="39" spans="1:17" ht="49.2" customHeight="1" x14ac:dyDescent="0.25">
      <c r="A39" s="92" t="s">
        <v>166</v>
      </c>
      <c r="B39" s="114"/>
      <c r="C39" s="71" t="s">
        <v>103</v>
      </c>
      <c r="D39" s="67"/>
      <c r="E39" s="70"/>
      <c r="F39" s="70"/>
      <c r="G39" s="69"/>
      <c r="H39" s="95" t="s">
        <v>12</v>
      </c>
      <c r="I39" s="95" t="s">
        <v>12</v>
      </c>
      <c r="J39" s="68" t="s">
        <v>12</v>
      </c>
      <c r="K39" s="68" t="s">
        <v>12</v>
      </c>
      <c r="L39" s="68" t="s">
        <v>12</v>
      </c>
      <c r="M39" s="68" t="s">
        <v>12</v>
      </c>
      <c r="N39" s="68" t="s">
        <v>12</v>
      </c>
      <c r="O39" s="80" t="s">
        <v>169</v>
      </c>
      <c r="P39" s="71" t="s">
        <v>167</v>
      </c>
      <c r="Q39" s="71"/>
    </row>
    <row r="40" spans="1:17" ht="11.25" customHeight="1" x14ac:dyDescent="0.25">
      <c r="A40" s="115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</row>
    <row r="41" spans="1:17" ht="42.6" customHeight="1" x14ac:dyDescent="0.25">
      <c r="A41" s="107" t="s">
        <v>101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9"/>
    </row>
    <row r="42" spans="1:17" ht="51.6" customHeight="1" x14ac:dyDescent="0.25">
      <c r="A42" s="66" t="s">
        <v>102</v>
      </c>
      <c r="B42" s="71" t="s">
        <v>155</v>
      </c>
      <c r="C42" s="71" t="s">
        <v>34</v>
      </c>
      <c r="D42" s="70"/>
      <c r="E42" s="68" t="s">
        <v>12</v>
      </c>
      <c r="F42" s="68" t="s">
        <v>12</v>
      </c>
      <c r="G42" s="68" t="s">
        <v>12</v>
      </c>
      <c r="H42" s="68" t="s">
        <v>12</v>
      </c>
      <c r="I42" s="68" t="s">
        <v>12</v>
      </c>
      <c r="J42" s="68" t="s">
        <v>12</v>
      </c>
      <c r="K42" s="68" t="s">
        <v>12</v>
      </c>
      <c r="L42" s="68" t="s">
        <v>12</v>
      </c>
      <c r="M42" s="68" t="s">
        <v>12</v>
      </c>
      <c r="N42" s="68" t="s">
        <v>12</v>
      </c>
      <c r="O42" s="71" t="s">
        <v>35</v>
      </c>
      <c r="P42" s="71" t="s">
        <v>36</v>
      </c>
      <c r="Q42" s="73"/>
    </row>
    <row r="43" spans="1:17" ht="46.95" customHeight="1" x14ac:dyDescent="0.25">
      <c r="A43" s="93" t="s">
        <v>104</v>
      </c>
      <c r="B43" s="94" t="s">
        <v>172</v>
      </c>
      <c r="C43" s="89" t="s">
        <v>103</v>
      </c>
      <c r="D43" s="74"/>
      <c r="E43" s="74"/>
      <c r="F43" s="69"/>
      <c r="G43" s="69"/>
      <c r="H43" s="95" t="s">
        <v>12</v>
      </c>
      <c r="I43" s="68" t="s">
        <v>12</v>
      </c>
      <c r="J43" s="70"/>
      <c r="K43" s="70"/>
      <c r="L43" s="70"/>
      <c r="M43" s="70"/>
      <c r="N43" s="70"/>
      <c r="O43" s="89" t="s">
        <v>160</v>
      </c>
      <c r="P43" s="89" t="s">
        <v>161</v>
      </c>
      <c r="Q43" s="73"/>
    </row>
    <row r="44" spans="1:17" ht="85.95" customHeight="1" x14ac:dyDescent="0.25">
      <c r="A44" s="93" t="s">
        <v>156</v>
      </c>
      <c r="B44" s="94" t="s">
        <v>157</v>
      </c>
      <c r="C44" s="71" t="s">
        <v>103</v>
      </c>
      <c r="D44" s="74"/>
      <c r="E44" s="74"/>
      <c r="F44" s="69"/>
      <c r="G44" s="69"/>
      <c r="H44" s="95" t="s">
        <v>12</v>
      </c>
      <c r="I44" s="95" t="s">
        <v>12</v>
      </c>
      <c r="J44" s="95" t="s">
        <v>12</v>
      </c>
      <c r="K44" s="95" t="s">
        <v>12</v>
      </c>
      <c r="L44" s="95" t="s">
        <v>12</v>
      </c>
      <c r="M44" s="95" t="s">
        <v>12</v>
      </c>
      <c r="N44" s="95" t="s">
        <v>12</v>
      </c>
      <c r="O44" s="71" t="s">
        <v>35</v>
      </c>
      <c r="P44" s="71" t="s">
        <v>36</v>
      </c>
      <c r="Q44" s="73"/>
    </row>
    <row r="45" spans="1:17" ht="48" customHeight="1" x14ac:dyDescent="0.25">
      <c r="A45" s="72" t="s">
        <v>158</v>
      </c>
      <c r="B45" s="71" t="s">
        <v>159</v>
      </c>
      <c r="C45" s="71" t="s">
        <v>103</v>
      </c>
      <c r="D45" s="74"/>
      <c r="E45" s="74"/>
      <c r="F45" s="69"/>
      <c r="G45" s="69"/>
      <c r="H45" s="95" t="s">
        <v>12</v>
      </c>
      <c r="I45" s="95" t="s">
        <v>12</v>
      </c>
      <c r="J45" s="95" t="s">
        <v>12</v>
      </c>
      <c r="K45" s="95" t="s">
        <v>12</v>
      </c>
      <c r="L45" s="95" t="s">
        <v>12</v>
      </c>
      <c r="M45" s="95" t="s">
        <v>12</v>
      </c>
      <c r="N45" s="95" t="s">
        <v>12</v>
      </c>
      <c r="O45" s="71" t="s">
        <v>169</v>
      </c>
      <c r="P45" s="71" t="s">
        <v>169</v>
      </c>
      <c r="Q45" s="73"/>
    </row>
    <row r="46" spans="1:17" ht="11.25" customHeight="1" x14ac:dyDescent="0.25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</row>
    <row r="47" spans="1:17" ht="37.950000000000003" customHeight="1" x14ac:dyDescent="0.25">
      <c r="A47" s="107" t="s">
        <v>112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9"/>
    </row>
    <row r="48" spans="1:17" ht="38.25" customHeight="1" x14ac:dyDescent="0.25">
      <c r="A48" s="67" t="s">
        <v>113</v>
      </c>
      <c r="B48" s="71" t="s">
        <v>15</v>
      </c>
      <c r="C48" s="71" t="s">
        <v>16</v>
      </c>
      <c r="D48" s="70"/>
      <c r="E48" s="74"/>
      <c r="F48" s="74"/>
      <c r="G48" s="69"/>
      <c r="H48" s="69"/>
      <c r="I48" s="70"/>
      <c r="J48" s="68" t="s">
        <v>12</v>
      </c>
      <c r="K48" s="68" t="s">
        <v>12</v>
      </c>
      <c r="L48" s="70"/>
      <c r="M48" s="70"/>
      <c r="N48" s="70"/>
      <c r="O48" s="71" t="s">
        <v>162</v>
      </c>
      <c r="P48" s="71" t="s">
        <v>162</v>
      </c>
      <c r="Q48" s="75"/>
    </row>
    <row r="49" spans="1:17" ht="60" x14ac:dyDescent="0.25">
      <c r="A49" s="67" t="s">
        <v>114</v>
      </c>
      <c r="B49" s="71" t="s">
        <v>37</v>
      </c>
      <c r="C49" s="71" t="s">
        <v>38</v>
      </c>
      <c r="D49" s="70"/>
      <c r="E49" s="74"/>
      <c r="F49" s="69"/>
      <c r="G49" s="69"/>
      <c r="H49" s="68" t="s">
        <v>12</v>
      </c>
      <c r="I49" s="68" t="s">
        <v>12</v>
      </c>
      <c r="J49" s="74"/>
      <c r="K49" s="74"/>
      <c r="L49" s="70"/>
      <c r="M49" s="70"/>
      <c r="N49" s="70"/>
      <c r="O49" s="71" t="s">
        <v>39</v>
      </c>
      <c r="P49" s="71" t="s">
        <v>171</v>
      </c>
      <c r="Q49" s="73"/>
    </row>
    <row r="50" spans="1:17" x14ac:dyDescent="0.25">
      <c r="B50" s="83"/>
      <c r="C50" s="79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82"/>
      <c r="P50" s="82"/>
      <c r="Q50" s="77"/>
    </row>
  </sheetData>
  <sheetProtection algorithmName="SHA-512" hashValue="PWUhN7iyI/KeaDKuzgNCStjhtovA8BI2YTQQhnmCAKNY84YK3JPJYZc/0YEcHrXQruQnzKpeOLtIqnyI8WPgwA==" saltValue="8NfLsfcgqRE2GFhN6ezVwg==" spinCount="100000" sheet="1" objects="1" scenarios="1" formatCells="0" formatColumns="0" formatRows="0"/>
  <mergeCells count="28">
    <mergeCell ref="A41:Q41"/>
    <mergeCell ref="A47:Q47"/>
    <mergeCell ref="A8:A9"/>
    <mergeCell ref="B8:B9"/>
    <mergeCell ref="C8:C9"/>
    <mergeCell ref="O8:O9"/>
    <mergeCell ref="P8:P9"/>
    <mergeCell ref="Q8:Q9"/>
    <mergeCell ref="B27:B29"/>
    <mergeCell ref="B31:B32"/>
    <mergeCell ref="B34:B35"/>
    <mergeCell ref="B37:B39"/>
    <mergeCell ref="A40:Q40"/>
    <mergeCell ref="A46:Q46"/>
    <mergeCell ref="B26:Q26"/>
    <mergeCell ref="B30:Q30"/>
    <mergeCell ref="B33:Q33"/>
    <mergeCell ref="B36:Q36"/>
    <mergeCell ref="C2:N4"/>
    <mergeCell ref="D6:O6"/>
    <mergeCell ref="D8:N8"/>
    <mergeCell ref="B18:B20"/>
    <mergeCell ref="B22:B24"/>
    <mergeCell ref="A7:Q7"/>
    <mergeCell ref="B13:Q13"/>
    <mergeCell ref="B10:Q10"/>
    <mergeCell ref="B17:Q17"/>
    <mergeCell ref="B21:Q21"/>
  </mergeCells>
  <pageMargins left="0.7" right="0.7" top="0.75" bottom="0.75" header="0.3" footer="0.3"/>
  <pageSetup paperSize="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zoomScale="80" zoomScaleNormal="80" workbookViewId="0">
      <selection activeCell="N3" sqref="N3:N4"/>
    </sheetView>
  </sheetViews>
  <sheetFormatPr defaultRowHeight="15.6" x14ac:dyDescent="0.3"/>
  <sheetData>
    <row r="3" spans="1:2" ht="24.6" x14ac:dyDescent="0.3">
      <c r="A3" s="87"/>
      <c r="B3" s="88" t="s">
        <v>164</v>
      </c>
    </row>
    <row r="6" spans="1:2" ht="24.6" x14ac:dyDescent="0.3">
      <c r="B6" s="1" t="s">
        <v>40</v>
      </c>
    </row>
    <row r="7" spans="1:2" ht="24" x14ac:dyDescent="0.3">
      <c r="B7" s="2" t="s">
        <v>41</v>
      </c>
    </row>
    <row r="8" spans="1:2" ht="24" x14ac:dyDescent="0.3">
      <c r="B8" s="2" t="s">
        <v>42</v>
      </c>
    </row>
    <row r="9" spans="1:2" ht="24" x14ac:dyDescent="0.3">
      <c r="B9" s="2" t="s">
        <v>43</v>
      </c>
    </row>
    <row r="10" spans="1:2" ht="24" x14ac:dyDescent="0.3">
      <c r="B10" s="2" t="s">
        <v>44</v>
      </c>
    </row>
    <row r="11" spans="1:2" ht="24.6" x14ac:dyDescent="0.3">
      <c r="B11" s="1" t="s">
        <v>45</v>
      </c>
    </row>
    <row r="12" spans="1:2" ht="24.6" x14ac:dyDescent="0.3">
      <c r="B12" s="1" t="s">
        <v>46</v>
      </c>
    </row>
    <row r="13" spans="1:2" ht="24" x14ac:dyDescent="0.3">
      <c r="B13" s="2" t="s">
        <v>47</v>
      </c>
    </row>
    <row r="14" spans="1:2" ht="24" x14ac:dyDescent="0.3">
      <c r="B14" s="2" t="s">
        <v>48</v>
      </c>
    </row>
    <row r="17" spans="4:4" ht="16.2" thickBot="1" x14ac:dyDescent="0.35"/>
    <row r="18" spans="4:4" ht="18.600000000000001" thickBot="1" x14ac:dyDescent="0.35">
      <c r="D18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5"/>
  <sheetViews>
    <sheetView zoomScale="60" zoomScaleNormal="60" workbookViewId="0">
      <selection activeCell="B2" sqref="B2:F3"/>
    </sheetView>
  </sheetViews>
  <sheetFormatPr defaultRowHeight="15.6" x14ac:dyDescent="0.3"/>
  <cols>
    <col min="2" max="2" width="34.19921875" customWidth="1"/>
    <col min="3" max="3" width="33" customWidth="1"/>
    <col min="4" max="4" width="53" customWidth="1"/>
    <col min="5" max="5" width="25.69921875" customWidth="1"/>
    <col min="6" max="6" width="30.8984375" customWidth="1"/>
  </cols>
  <sheetData>
    <row r="1" spans="2:6" ht="16.2" thickBot="1" x14ac:dyDescent="0.35"/>
    <row r="2" spans="2:6" x14ac:dyDescent="0.3">
      <c r="B2" s="140" t="s">
        <v>165</v>
      </c>
      <c r="C2" s="141"/>
      <c r="D2" s="141"/>
      <c r="E2" s="141"/>
      <c r="F2" s="142"/>
    </row>
    <row r="3" spans="2:6" ht="52.95" customHeight="1" thickBot="1" x14ac:dyDescent="0.35">
      <c r="B3" s="143"/>
      <c r="C3" s="144"/>
      <c r="D3" s="144"/>
      <c r="E3" s="144"/>
      <c r="F3" s="145"/>
    </row>
    <row r="4" spans="2:6" x14ac:dyDescent="0.3">
      <c r="C4" s="4"/>
      <c r="D4" s="5"/>
    </row>
    <row r="5" spans="2:6" ht="16.2" thickBot="1" x14ac:dyDescent="0.35">
      <c r="C5" s="4"/>
      <c r="D5" s="5"/>
    </row>
    <row r="6" spans="2:6" ht="18.600000000000001" thickBot="1" x14ac:dyDescent="0.35">
      <c r="B6" s="6" t="s">
        <v>56</v>
      </c>
      <c r="C6" s="6" t="s">
        <v>57</v>
      </c>
      <c r="D6" s="7" t="s">
        <v>58</v>
      </c>
      <c r="E6" s="8" t="s">
        <v>59</v>
      </c>
      <c r="F6" s="9" t="s">
        <v>60</v>
      </c>
    </row>
    <row r="7" spans="2:6" ht="144.6" thickBot="1" x14ac:dyDescent="0.35">
      <c r="B7" s="146" t="s">
        <v>61</v>
      </c>
      <c r="C7" s="3" t="s">
        <v>55</v>
      </c>
      <c r="D7" s="10" t="s">
        <v>62</v>
      </c>
      <c r="E7" s="11">
        <v>5000</v>
      </c>
      <c r="F7" s="12">
        <v>60000</v>
      </c>
    </row>
    <row r="8" spans="2:6" ht="18" x14ac:dyDescent="0.3">
      <c r="B8" s="147"/>
      <c r="C8" s="149" t="s">
        <v>63</v>
      </c>
      <c r="D8" s="13" t="s">
        <v>64</v>
      </c>
      <c r="E8" s="14">
        <v>1500</v>
      </c>
      <c r="F8" s="15">
        <f t="shared" ref="F8:F13" si="0">(E8*12)</f>
        <v>18000</v>
      </c>
    </row>
    <row r="9" spans="2:6" ht="18.600000000000001" thickBot="1" x14ac:dyDescent="0.35">
      <c r="B9" s="147"/>
      <c r="C9" s="150"/>
      <c r="D9" s="16" t="s">
        <v>65</v>
      </c>
      <c r="E9" s="17">
        <v>600</v>
      </c>
      <c r="F9" s="18">
        <f t="shared" si="0"/>
        <v>7200</v>
      </c>
    </row>
    <row r="10" spans="2:6" ht="108.6" thickBot="1" x14ac:dyDescent="0.35">
      <c r="B10" s="147"/>
      <c r="C10" s="19" t="s">
        <v>66</v>
      </c>
      <c r="D10" s="20" t="s">
        <v>67</v>
      </c>
      <c r="E10" s="21">
        <v>1000</v>
      </c>
      <c r="F10" s="22">
        <f t="shared" si="0"/>
        <v>12000</v>
      </c>
    </row>
    <row r="11" spans="2:6" ht="18" x14ac:dyDescent="0.3">
      <c r="B11" s="147"/>
      <c r="C11" s="149" t="s">
        <v>68</v>
      </c>
      <c r="D11" s="13" t="s">
        <v>69</v>
      </c>
      <c r="E11" s="23">
        <v>9000</v>
      </c>
      <c r="F11" s="24">
        <f t="shared" si="0"/>
        <v>108000</v>
      </c>
    </row>
    <row r="12" spans="2:6" ht="18" x14ac:dyDescent="0.3">
      <c r="B12" s="147"/>
      <c r="C12" s="151"/>
      <c r="D12" s="25" t="s">
        <v>70</v>
      </c>
      <c r="E12" s="26">
        <v>14000</v>
      </c>
      <c r="F12" s="27">
        <f t="shared" si="0"/>
        <v>168000</v>
      </c>
    </row>
    <row r="13" spans="2:6" ht="18.600000000000001" thickBot="1" x14ac:dyDescent="0.35">
      <c r="B13" s="147"/>
      <c r="C13" s="150"/>
      <c r="D13" s="16" t="s">
        <v>71</v>
      </c>
      <c r="E13" s="28">
        <v>700</v>
      </c>
      <c r="F13" s="29">
        <f t="shared" si="0"/>
        <v>8400</v>
      </c>
    </row>
    <row r="14" spans="2:6" ht="36.6" thickBot="1" x14ac:dyDescent="0.35">
      <c r="B14" s="147"/>
      <c r="C14" s="30" t="s">
        <v>72</v>
      </c>
      <c r="D14" s="20" t="s">
        <v>73</v>
      </c>
      <c r="E14" s="31">
        <v>2500</v>
      </c>
      <c r="F14" s="22">
        <v>30000</v>
      </c>
    </row>
    <row r="15" spans="2:6" ht="18.600000000000001" thickBot="1" x14ac:dyDescent="0.35">
      <c r="B15" s="148"/>
      <c r="C15" s="152" t="s">
        <v>74</v>
      </c>
      <c r="D15" s="153"/>
      <c r="E15" s="32">
        <f>SUM(E7:E14)</f>
        <v>34300</v>
      </c>
      <c r="F15" s="33">
        <f>SUM(F7:F14)</f>
        <v>411600</v>
      </c>
    </row>
    <row r="16" spans="2:6" ht="18" x14ac:dyDescent="0.3">
      <c r="B16" s="133" t="s">
        <v>75</v>
      </c>
      <c r="C16" s="136" t="s">
        <v>76</v>
      </c>
      <c r="D16" s="34" t="s">
        <v>77</v>
      </c>
      <c r="E16" s="35">
        <v>300</v>
      </c>
      <c r="F16" s="36">
        <f t="shared" ref="F16:F18" si="1">(E16*12)</f>
        <v>3600</v>
      </c>
    </row>
    <row r="17" spans="2:6" ht="18" x14ac:dyDescent="0.3">
      <c r="B17" s="134"/>
      <c r="C17" s="137"/>
      <c r="D17" s="37" t="s">
        <v>78</v>
      </c>
      <c r="E17" s="38">
        <v>300</v>
      </c>
      <c r="F17" s="39">
        <f t="shared" si="1"/>
        <v>3600</v>
      </c>
    </row>
    <row r="18" spans="2:6" ht="18.600000000000001" thickBot="1" x14ac:dyDescent="0.35">
      <c r="B18" s="134"/>
      <c r="C18" s="40" t="s">
        <v>33</v>
      </c>
      <c r="D18" s="41" t="s">
        <v>79</v>
      </c>
      <c r="E18" s="42">
        <v>600</v>
      </c>
      <c r="F18" s="39">
        <f t="shared" si="1"/>
        <v>7200</v>
      </c>
    </row>
    <row r="19" spans="2:6" ht="18.600000000000001" thickBot="1" x14ac:dyDescent="0.35">
      <c r="B19" s="135"/>
      <c r="C19" s="138" t="s">
        <v>80</v>
      </c>
      <c r="D19" s="139"/>
      <c r="E19" s="43">
        <f>SUM(E16:E18)</f>
        <v>1200</v>
      </c>
      <c r="F19" s="44">
        <f>SUM(F16:F18)</f>
        <v>14400</v>
      </c>
    </row>
    <row r="20" spans="2:6" ht="36" x14ac:dyDescent="0.3">
      <c r="B20" s="123" t="s">
        <v>81</v>
      </c>
      <c r="C20" s="126" t="s">
        <v>82</v>
      </c>
      <c r="D20" s="45" t="s">
        <v>83</v>
      </c>
      <c r="E20" s="46">
        <v>420</v>
      </c>
      <c r="F20" s="47">
        <f>(E20*12)</f>
        <v>5040</v>
      </c>
    </row>
    <row r="21" spans="2:6" ht="18" x14ac:dyDescent="0.3">
      <c r="B21" s="124"/>
      <c r="C21" s="127"/>
      <c r="D21" s="48" t="s">
        <v>84</v>
      </c>
      <c r="E21" s="49">
        <v>3600</v>
      </c>
      <c r="F21" s="50">
        <v>43000</v>
      </c>
    </row>
    <row r="22" spans="2:6" ht="18.600000000000001" thickBot="1" x14ac:dyDescent="0.35">
      <c r="B22" s="124"/>
      <c r="C22" s="128"/>
      <c r="D22" s="51" t="s">
        <v>85</v>
      </c>
      <c r="E22" s="52">
        <v>2250</v>
      </c>
      <c r="F22" s="53">
        <v>27000</v>
      </c>
    </row>
    <row r="23" spans="2:6" ht="36" x14ac:dyDescent="0.3">
      <c r="B23" s="124"/>
      <c r="C23" s="126" t="s">
        <v>86</v>
      </c>
      <c r="D23" s="45" t="s">
        <v>87</v>
      </c>
      <c r="E23" s="46">
        <v>9000</v>
      </c>
      <c r="F23" s="47">
        <v>9000</v>
      </c>
    </row>
    <row r="24" spans="2:6" ht="18" x14ac:dyDescent="0.3">
      <c r="B24" s="124"/>
      <c r="C24" s="127"/>
      <c r="D24" s="48" t="s">
        <v>88</v>
      </c>
      <c r="E24" s="49">
        <v>7000</v>
      </c>
      <c r="F24" s="50">
        <v>7000</v>
      </c>
    </row>
    <row r="25" spans="2:6" ht="18" x14ac:dyDescent="0.3">
      <c r="B25" s="124"/>
      <c r="C25" s="127"/>
      <c r="D25" s="48" t="s">
        <v>89</v>
      </c>
      <c r="E25" s="49">
        <v>2500</v>
      </c>
      <c r="F25" s="50">
        <v>2500</v>
      </c>
    </row>
    <row r="26" spans="2:6" ht="18" x14ac:dyDescent="0.3">
      <c r="B26" s="124"/>
      <c r="C26" s="127"/>
      <c r="D26" s="48" t="s">
        <v>90</v>
      </c>
      <c r="E26" s="49">
        <v>1000</v>
      </c>
      <c r="F26" s="50">
        <v>1000</v>
      </c>
    </row>
    <row r="27" spans="2:6" ht="18" x14ac:dyDescent="0.3">
      <c r="B27" s="124"/>
      <c r="C27" s="127"/>
      <c r="D27" s="48" t="s">
        <v>91</v>
      </c>
      <c r="E27" s="49">
        <v>2500</v>
      </c>
      <c r="F27" s="50">
        <v>2500</v>
      </c>
    </row>
    <row r="28" spans="2:6" ht="36.6" thickBot="1" x14ac:dyDescent="0.35">
      <c r="B28" s="124"/>
      <c r="C28" s="128"/>
      <c r="D28" s="51" t="s">
        <v>92</v>
      </c>
      <c r="E28" s="52">
        <v>1000</v>
      </c>
      <c r="F28" s="53">
        <v>1000</v>
      </c>
    </row>
    <row r="29" spans="2:6" ht="18" x14ac:dyDescent="0.3">
      <c r="B29" s="124"/>
      <c r="C29" s="126" t="s">
        <v>93</v>
      </c>
      <c r="D29" s="45" t="s">
        <v>94</v>
      </c>
      <c r="E29" s="46">
        <v>150</v>
      </c>
      <c r="F29" s="54">
        <f t="shared" ref="F29:F32" si="2">(E29*12)</f>
        <v>1800</v>
      </c>
    </row>
    <row r="30" spans="2:6" ht="18.600000000000001" thickBot="1" x14ac:dyDescent="0.35">
      <c r="B30" s="124"/>
      <c r="C30" s="128"/>
      <c r="D30" s="51" t="s">
        <v>95</v>
      </c>
      <c r="E30" s="52">
        <v>100</v>
      </c>
      <c r="F30" s="55">
        <f t="shared" si="2"/>
        <v>1200</v>
      </c>
    </row>
    <row r="31" spans="2:6" ht="18" x14ac:dyDescent="0.3">
      <c r="B31" s="124"/>
      <c r="C31" s="129" t="s">
        <v>96</v>
      </c>
      <c r="D31" s="56" t="s">
        <v>97</v>
      </c>
      <c r="E31" s="57">
        <v>350</v>
      </c>
      <c r="F31" s="58">
        <f t="shared" si="2"/>
        <v>4200</v>
      </c>
    </row>
    <row r="32" spans="2:6" ht="18.600000000000001" thickBot="1" x14ac:dyDescent="0.35">
      <c r="B32" s="124"/>
      <c r="C32" s="130"/>
      <c r="D32" s="51" t="s">
        <v>98</v>
      </c>
      <c r="E32" s="52">
        <v>50</v>
      </c>
      <c r="F32" s="53">
        <f t="shared" si="2"/>
        <v>600</v>
      </c>
    </row>
    <row r="33" spans="2:6" ht="18.600000000000001" thickBot="1" x14ac:dyDescent="0.35">
      <c r="B33" s="125"/>
      <c r="C33" s="131" t="s">
        <v>99</v>
      </c>
      <c r="D33" s="132"/>
      <c r="E33" s="59">
        <f>SUM(E20:E32)</f>
        <v>29920</v>
      </c>
      <c r="F33" s="60">
        <f>SUM(F20:F32)</f>
        <v>105840</v>
      </c>
    </row>
    <row r="34" spans="2:6" ht="21.6" thickBot="1" x14ac:dyDescent="0.45">
      <c r="C34" s="4"/>
      <c r="D34" s="61"/>
      <c r="E34" s="62"/>
      <c r="F34" s="62"/>
    </row>
    <row r="35" spans="2:6" ht="20.399999999999999" thickBot="1" x14ac:dyDescent="0.45">
      <c r="B35" s="121" t="s">
        <v>100</v>
      </c>
      <c r="C35" s="122"/>
      <c r="D35" s="122"/>
      <c r="E35" s="63">
        <f>(E33+E19+E15)</f>
        <v>65420</v>
      </c>
      <c r="F35" s="64">
        <f>(F33+F19+F15)</f>
        <v>531840</v>
      </c>
    </row>
  </sheetData>
  <mergeCells count="15">
    <mergeCell ref="B16:B19"/>
    <mergeCell ref="C16:C17"/>
    <mergeCell ref="C19:D19"/>
    <mergeCell ref="B2:F3"/>
    <mergeCell ref="B7:B15"/>
    <mergeCell ref="C8:C9"/>
    <mergeCell ref="C11:C13"/>
    <mergeCell ref="C15:D15"/>
    <mergeCell ref="B35:D35"/>
    <mergeCell ref="B20:B33"/>
    <mergeCell ref="C20:C22"/>
    <mergeCell ref="C23:C28"/>
    <mergeCell ref="C29:C30"/>
    <mergeCell ref="C31:C32"/>
    <mergeCell ref="C33:D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9839C9131C84D8FC1C486260F8B56" ma:contentTypeVersion="13" ma:contentTypeDescription="Create a new document." ma:contentTypeScope="" ma:versionID="45879c9ee7ffdda97faaf68447bcaa88">
  <xsd:schema xmlns:xsd="http://www.w3.org/2001/XMLSchema" xmlns:xs="http://www.w3.org/2001/XMLSchema" xmlns:p="http://schemas.microsoft.com/office/2006/metadata/properties" xmlns:ns3="c967f7f8-bdf7-46b1-a828-37210809de80" xmlns:ns4="e2f83a71-6dec-498f-8917-bcfaaead5714" targetNamespace="http://schemas.microsoft.com/office/2006/metadata/properties" ma:root="true" ma:fieldsID="87a7a6220a7e047fbe900e594d780d8f" ns3:_="" ns4:_="">
    <xsd:import namespace="c967f7f8-bdf7-46b1-a828-37210809de80"/>
    <xsd:import namespace="e2f83a71-6dec-498f-8917-bcfaaead5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7f7f8-bdf7-46b1-a828-37210809d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f83a71-6dec-498f-8917-bcfaaead5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A718D-E323-4AC8-B6C2-BB2C508A707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e2f83a71-6dec-498f-8917-bcfaaead5714"/>
    <ds:schemaRef ds:uri="c967f7f8-bdf7-46b1-a828-37210809de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355495-F206-47E0-AE83-EB7E1C8C2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8B5235-61E3-42A5-AE02-031E95CB4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67f7f8-bdf7-46b1-a828-37210809de80"/>
    <ds:schemaRef ds:uri="e2f83a71-6dec-498f-8917-bcfaaead5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de Trabajo 2020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Fernando antonio Navarro Aviles</cp:lastModifiedBy>
  <cp:lastPrinted>2020-05-05T14:21:55Z</cp:lastPrinted>
  <dcterms:created xsi:type="dcterms:W3CDTF">2019-04-25T05:35:21Z</dcterms:created>
  <dcterms:modified xsi:type="dcterms:W3CDTF">2020-05-13T20:00:49Z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0x0101002019839C9131C84D8FC1C486260F8B56</vt:lpwstr>
  </property>
</Properties>
</file>