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SANDE\PNUD\PROJETS BUREAU\PACE\ENTREPÔTS CEI\DAO\"/>
    </mc:Choice>
  </mc:AlternateContent>
  <bookViews>
    <workbookView xWindow="0" yWindow="0" windowWidth="20490" windowHeight="7155" firstSheet="5" activeTab="9"/>
  </bookViews>
  <sheets>
    <sheet name="LOT H ABENGOUROU" sheetId="14" r:id="rId1"/>
    <sheet name="LOT H BETTIE" sheetId="17" r:id="rId2"/>
    <sheet name="LOT H SANDEGUE" sheetId="15" r:id="rId3"/>
    <sheet name="LOT H BOUNA" sheetId="16" r:id="rId4"/>
    <sheet name="LOT H BONDOUKOU" sheetId="2" r:id="rId5"/>
    <sheet name="LOT H NASSIAN" sheetId="3" r:id="rId6"/>
    <sheet name="LOT H TANDA" sheetId="7" r:id="rId7"/>
    <sheet name="LOT H TEHINI" sheetId="8" r:id="rId8"/>
    <sheet name="LOT H KOUN-FAO" sheetId="13" r:id="rId9"/>
    <sheet name="RECAP. LOT H" sheetId="12" r:id="rId10"/>
  </sheets>
  <definedNames>
    <definedName name="_xlnm.Print_Titles" localSheetId="0">'LOT H ABENGOUROU'!$4:$4</definedName>
    <definedName name="_xlnm.Print_Titles" localSheetId="1">'LOT H BETTIE'!$4:$4</definedName>
    <definedName name="_xlnm.Print_Titles" localSheetId="4">'LOT H BONDOUKOU'!$4:$4</definedName>
    <definedName name="_xlnm.Print_Titles" localSheetId="3">'LOT H BOUNA'!$4:$4</definedName>
    <definedName name="_xlnm.Print_Titles" localSheetId="5">'LOT H NASSIAN'!$4:$4</definedName>
    <definedName name="_xlnm.Print_Titles" localSheetId="2">'LOT H SANDEGUE'!$4:$4</definedName>
    <definedName name="_xlnm.Print_Titles" localSheetId="6">'LOT H TANDA'!$4:$4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7" l="1"/>
  <c r="D47" i="17"/>
  <c r="D41" i="17"/>
  <c r="D19" i="17"/>
  <c r="D47" i="16" l="1"/>
  <c r="D49" i="16" s="1"/>
  <c r="D19" i="16"/>
  <c r="D47" i="15"/>
  <c r="D49" i="15" s="1"/>
  <c r="D19" i="15"/>
  <c r="D47" i="14"/>
  <c r="D49" i="14" s="1"/>
  <c r="D41" i="14"/>
  <c r="D19" i="14"/>
  <c r="D83" i="13"/>
  <c r="D81" i="13"/>
  <c r="D78" i="13"/>
  <c r="D75" i="13"/>
  <c r="D74" i="13"/>
  <c r="D53" i="13"/>
  <c r="D33" i="13"/>
  <c r="D27" i="13"/>
  <c r="D26" i="13"/>
  <c r="D24" i="13"/>
  <c r="D17" i="13"/>
  <c r="D9" i="13"/>
  <c r="D41" i="16" l="1"/>
  <c r="D41" i="15"/>
  <c r="D81" i="8"/>
  <c r="D75" i="8"/>
  <c r="D53" i="8"/>
  <c r="D33" i="8"/>
  <c r="D27" i="8"/>
  <c r="D26" i="8"/>
  <c r="D24" i="8"/>
  <c r="D17" i="8"/>
  <c r="D9" i="8"/>
  <c r="D81" i="7"/>
  <c r="D83" i="7" s="1"/>
  <c r="D75" i="7"/>
  <c r="D53" i="7"/>
  <c r="D33" i="7"/>
  <c r="D27" i="7"/>
  <c r="D26" i="7"/>
  <c r="D24" i="7"/>
  <c r="D17" i="7"/>
  <c r="D9" i="7"/>
  <c r="D78" i="7" s="1"/>
  <c r="D82" i="3"/>
  <c r="D84" i="3" s="1"/>
  <c r="D76" i="3"/>
  <c r="D54" i="3"/>
  <c r="D34" i="3"/>
  <c r="D28" i="3"/>
  <c r="D27" i="3"/>
  <c r="D25" i="3"/>
  <c r="D18" i="3"/>
  <c r="D10" i="3"/>
  <c r="D79" i="3" s="1"/>
  <c r="D47" i="2"/>
  <c r="D49" i="2" s="1"/>
  <c r="D19" i="2"/>
  <c r="D74" i="8" l="1"/>
  <c r="D78" i="8"/>
  <c r="D83" i="8"/>
  <c r="D74" i="7"/>
  <c r="D75" i="3"/>
  <c r="D41" i="2"/>
</calcChain>
</file>

<file path=xl/sharedStrings.xml><?xml version="1.0" encoding="utf-8"?>
<sst xmlns="http://schemas.openxmlformats.org/spreadsheetml/2006/main" count="1185" uniqueCount="158">
  <si>
    <t>N°</t>
  </si>
  <si>
    <t>DESIGNATION DES OUVRAGES</t>
  </si>
  <si>
    <t>U</t>
  </si>
  <si>
    <t>QTE</t>
  </si>
  <si>
    <t>P.U</t>
  </si>
  <si>
    <t>PRIX TOTAL</t>
  </si>
  <si>
    <t>0.0</t>
  </si>
  <si>
    <t>LOT N°0 : GENERALITES</t>
  </si>
  <si>
    <t>0.1</t>
  </si>
  <si>
    <t>GENERALITES</t>
  </si>
  <si>
    <t>0.1.1</t>
  </si>
  <si>
    <t>Implantation de l'ouvrage</t>
  </si>
  <si>
    <r>
      <t>m</t>
    </r>
    <r>
      <rPr>
        <vertAlign val="superscript"/>
        <sz val="9"/>
        <rFont val="Century Gothic"/>
        <family val="2"/>
      </rPr>
      <t>2</t>
    </r>
  </si>
  <si>
    <t>0.1.2</t>
  </si>
  <si>
    <t>Elaboration des plans d'exécution, essais de conformité et transmission de fiches techniques</t>
  </si>
  <si>
    <t>forf.</t>
  </si>
  <si>
    <t>TOTAL LOT N°0 : GENERALITES</t>
  </si>
  <si>
    <t>1.0</t>
  </si>
  <si>
    <t>LOT N°1 : TERRASSEMENTS</t>
  </si>
  <si>
    <t>1.1</t>
  </si>
  <si>
    <t>FOUILLES DE FONDATIONS</t>
  </si>
  <si>
    <t>1.1.1</t>
  </si>
  <si>
    <t>Fouilles de la plateforme</t>
  </si>
  <si>
    <r>
      <t>m</t>
    </r>
    <r>
      <rPr>
        <vertAlign val="superscript"/>
        <sz val="9"/>
        <rFont val="Century Gothic"/>
        <family val="2"/>
      </rPr>
      <t>3</t>
    </r>
  </si>
  <si>
    <t>TOTAL LOT N°1 : TERRASSEMENTS</t>
  </si>
  <si>
    <t>2.0</t>
  </si>
  <si>
    <t>LOT N°2 : GROS OEUVRE</t>
  </si>
  <si>
    <t>2.1</t>
  </si>
  <si>
    <t>OUVRAGES EN INFRASTRUCTURE</t>
  </si>
  <si>
    <t>2.1.1</t>
  </si>
  <si>
    <t>Béton de propreté dosé à 150 kg/m3 d'ép. 5 cm</t>
  </si>
  <si>
    <r>
      <t>m</t>
    </r>
    <r>
      <rPr>
        <vertAlign val="superscript"/>
        <sz val="9"/>
        <color indexed="8"/>
        <rFont val="Century Gothic"/>
        <family val="2"/>
      </rPr>
      <t>3</t>
    </r>
  </si>
  <si>
    <t>2.1.2</t>
  </si>
  <si>
    <t>Plate-forme en BA de terre-plein</t>
  </si>
  <si>
    <t>2.1.2.1</t>
  </si>
  <si>
    <t>Béton de forme d'épaisseur 45 cm minimum y compris armatures</t>
  </si>
  <si>
    <t xml:space="preserve">m² </t>
  </si>
  <si>
    <t>2.1.2.2</t>
  </si>
  <si>
    <t xml:space="preserve">Coffrage bois </t>
  </si>
  <si>
    <t xml:space="preserve">SOUS TOTAL 2.1 </t>
  </si>
  <si>
    <t>2.2</t>
  </si>
  <si>
    <t xml:space="preserve">OUVRAGES EN SUPERSTRUCTURE </t>
  </si>
  <si>
    <t>2.2.1</t>
  </si>
  <si>
    <t>Enduits sur ouvrages bétons</t>
  </si>
  <si>
    <t>2.2.1.1</t>
  </si>
  <si>
    <t xml:space="preserve">Enduit ciment hydrofuge lissé </t>
  </si>
  <si>
    <t>SOUS TOTAL 2.2</t>
  </si>
  <si>
    <t xml:space="preserve">TOTAL LOT N°2 : GROS ŒUVRE </t>
  </si>
  <si>
    <t>6.0</t>
  </si>
  <si>
    <t>LOT N°6 : SERRURERIE</t>
  </si>
  <si>
    <t>6.1</t>
  </si>
  <si>
    <t>CONTENEUR</t>
  </si>
  <si>
    <t>6.1.1</t>
  </si>
  <si>
    <t>Conteneur maritime de type HIGH CUBE</t>
  </si>
  <si>
    <t>6.1.1.1</t>
  </si>
  <si>
    <t>F/P Conteneur Longueur 12192 mm x Largeur 2438 mm x Hauteur 2896 de type HIGH CUBE y/c 2 fermetures antivols haute sécurité</t>
  </si>
  <si>
    <t>u</t>
  </si>
  <si>
    <t>TOTAL LOT N°6 : SERRURERIE</t>
  </si>
  <si>
    <t>10.0</t>
  </si>
  <si>
    <t>LOT N°10 : ELECTRICITE</t>
  </si>
  <si>
    <t>10.1</t>
  </si>
  <si>
    <t>ALIMENTATION PRINCIPALE</t>
  </si>
  <si>
    <t>10.1.1</t>
  </si>
  <si>
    <t>Branchement niche CIE et raccordement électrique</t>
  </si>
  <si>
    <t>10.1.1.1</t>
  </si>
  <si>
    <r>
      <t>F/P câble HFG 1000 4 x 6 mm</t>
    </r>
    <r>
      <rPr>
        <vertAlign val="superscript"/>
        <sz val="9"/>
        <rFont val="Century Gothic"/>
        <family val="2"/>
      </rPr>
      <t>2</t>
    </r>
  </si>
  <si>
    <t>ml</t>
  </si>
  <si>
    <t>10.1.2</t>
  </si>
  <si>
    <t>Mise à la terre et liaisons équipotentielles</t>
  </si>
  <si>
    <t>10.1.2.1</t>
  </si>
  <si>
    <t>Mise à la terre par câble cuivre nu 25 mm2 y/c raccords bimétalliques et barrette de coupure</t>
  </si>
  <si>
    <t>10.1.3</t>
  </si>
  <si>
    <t>Tableau de distribution</t>
  </si>
  <si>
    <t>10.1.3.1</t>
  </si>
  <si>
    <t>F/P Coffret 16 modules y/c protections de tête triphasé et protections de circuits par DPN</t>
  </si>
  <si>
    <t>10.2</t>
  </si>
  <si>
    <t>DISTRIBUTION INTERIEURE</t>
  </si>
  <si>
    <t>10.2.1</t>
  </si>
  <si>
    <t xml:space="preserve">Câblages électriques </t>
  </si>
  <si>
    <t>10.2.1.1</t>
  </si>
  <si>
    <t>F/P câble U 500 VGV 3 x 1,5 mm2 sous tube isolant et sous goulotte</t>
  </si>
  <si>
    <t>10.3</t>
  </si>
  <si>
    <t>APPAREILLAGES</t>
  </si>
  <si>
    <t>10.3.1</t>
  </si>
  <si>
    <t>Interrupteurs</t>
  </si>
  <si>
    <t>10.3.1.1</t>
  </si>
  <si>
    <t>F/P Interrupteur D.A  étanche de type apparent</t>
  </si>
  <si>
    <t>10.3.2</t>
  </si>
  <si>
    <t>Appareils d'éclairage</t>
  </si>
  <si>
    <t>10.3.2.1</t>
  </si>
  <si>
    <t>F/P Réglette fluo-mono LED nue 0,60 m 18 w</t>
  </si>
  <si>
    <t>10.3.2.2</t>
  </si>
  <si>
    <t>F/P Réglette fluo-mono étanche 1,20 m  36 w</t>
  </si>
  <si>
    <t>10.4</t>
  </si>
  <si>
    <t>DIVERS</t>
  </si>
  <si>
    <t>10.4.1</t>
  </si>
  <si>
    <t>Frais de contrôle SECUREL</t>
  </si>
  <si>
    <t>ens.</t>
  </si>
  <si>
    <t>TOTAL LOT N°10 : ELECTRICITE</t>
  </si>
  <si>
    <t>18.0</t>
  </si>
  <si>
    <t>LOT N°18 : PEINTURE</t>
  </si>
  <si>
    <t>18.1</t>
  </si>
  <si>
    <t>TRAVAUX PREPARATOIRES</t>
  </si>
  <si>
    <t xml:space="preserve"> </t>
  </si>
  <si>
    <t>18.1.1</t>
  </si>
  <si>
    <t>Travaux préliminaires</t>
  </si>
  <si>
    <t>18.1.1.1</t>
  </si>
  <si>
    <t>Brossage, égrenage et époussetage de maçonneries et ouvrages béton</t>
  </si>
  <si>
    <t>18.1.1.2</t>
  </si>
  <si>
    <t>Grattage, lavage et nettoyage par dégraissage des supports ferreux</t>
  </si>
  <si>
    <t>18.2</t>
  </si>
  <si>
    <t>PEINTURE SUR OUVRAGES MACONNES ET BETONS</t>
  </si>
  <si>
    <t>18.2.1</t>
  </si>
  <si>
    <t>Peinture sur plateforme</t>
  </si>
  <si>
    <t>18.2.1.1</t>
  </si>
  <si>
    <t>F/P Peinture de sol acrylique satiné type FREITASOL AQUA COLOR</t>
  </si>
  <si>
    <t>18.3</t>
  </si>
  <si>
    <t>PEINTURE SUR ELEMENTS FERREUX</t>
  </si>
  <si>
    <t>18.3.1</t>
  </si>
  <si>
    <t>Traitement anticorrosion des éléments ferreux</t>
  </si>
  <si>
    <t>18.3.1.1</t>
  </si>
  <si>
    <t>F/A Primaire par SIGMACOVER 280 de chez SEIGNEURIE en deux (2) couches</t>
  </si>
  <si>
    <t>18.3.2</t>
  </si>
  <si>
    <t>Peinture de finition sur éléments ferreux</t>
  </si>
  <si>
    <t>18.3.2.1</t>
  </si>
  <si>
    <t>F/A Peinture de finition par SIGMADUR 550 de chez SEIGNEURIE en deux (2) couches</t>
  </si>
  <si>
    <t>18.4</t>
  </si>
  <si>
    <t>18.4.1</t>
  </si>
  <si>
    <t>Panneau calligraphique en plexiglas format 80 x 60 ép. 6 mm sur supports métalliques y compris fixations et pose</t>
  </si>
  <si>
    <t>TOTAL LOT N°18 : PEINTURE</t>
  </si>
  <si>
    <t>TOTAL GENERAL HT (F CFA)</t>
  </si>
  <si>
    <t>DESIGNATION</t>
  </si>
  <si>
    <t>MONTANT</t>
  </si>
  <si>
    <t>Démolition du socle existant</t>
  </si>
  <si>
    <t>0.1.3</t>
  </si>
  <si>
    <t>Conteneur maritime existant</t>
  </si>
  <si>
    <t>Manutention du conteneur existant sur la plate-forme béton</t>
  </si>
  <si>
    <t>VILLES</t>
  </si>
  <si>
    <t>TOTAL GENERAL LOT H HT (F CFA)</t>
  </si>
  <si>
    <t>LOT H - RECAPITULATIF PROJET D'AMENAGEMENT D'ENTREPÔTS POUR LES COMMISSIONS ELECTORALES LOCALES / COMMISSION ELECTORALE INDEPENDANTE</t>
  </si>
  <si>
    <t>BOUNA</t>
  </si>
  <si>
    <t>NASSIAN</t>
  </si>
  <si>
    <t>TEHINI</t>
  </si>
  <si>
    <t>BONDOUKOU</t>
  </si>
  <si>
    <t>SANDEGUE</t>
  </si>
  <si>
    <t>KOUN-FAO</t>
  </si>
  <si>
    <t>TANDA</t>
  </si>
  <si>
    <t>ABENGOUROU</t>
  </si>
  <si>
    <t>BETTIE</t>
  </si>
  <si>
    <t>VARIANTE 1 - DQ PROJET D'AMENAGEMENT D'ENTREPÔTS POUR LA COMMISSION ELECTORALE LOCALE DE KOUN-FAO / COMMISSION ELECTORALE INDEPENDANTE</t>
  </si>
  <si>
    <t>VARIANTE 1 - DQ PROJET D'AMENAGEMENT D'ENTREPÔTS POUR LA COMMISSION ELECTORALE LOCALE DE TANDA / COMMISSION ELECTORALE INDEPENDANTE</t>
  </si>
  <si>
    <t>VARIANTE 4 - DQ PROJET D'AMENAGEMENT D'ENTREPÔTS POUR LA COMMISSION ELECTORALE LOCALE DE TEHINI / COMMISSION ELECTORALE INDEPENDANTE</t>
  </si>
  <si>
    <t>VARIANTE 3 - DQ PROJET D'AMENAGEMENT D'ENTREPÔTS POUR LA COMMISSION ELECTORALE LOCALE DE NASSIAN / COMMISSION ELECTORALE INDEPENDANTE</t>
  </si>
  <si>
    <t>VARIANTE 2 - DQ PROJET D'AMENAGEMENT D'ENTREPÔT POUR LA COMMISSION ELECTORALE LOCALE DE BONDOUKOU / COMMISSION ELECTORALE INDEPENDANTE</t>
  </si>
  <si>
    <t>VARIANTE 2 - DQ PROJET D'AMENAGEMENT D'ENTREPÔT POUR LA COMMISSION ELECTORALE LOCALE DE BOUNA / COMMISSION ELECTORALE INDEPENDANTE</t>
  </si>
  <si>
    <t>VARIANTE 2 - DQ PROJET D'AMENAGEMENT D'ENTREPÔT POUR LA COMMISSION ELECTORALE LOCALE DE SANDEGUE / COMMISSION ELECTORALE INDEPENDANTE</t>
  </si>
  <si>
    <t>VARIANTE 2 - DQ PROJET D'AMENAGEMENT D'ENTREPÔT POUR LA COMMISSION ELECTORALE LOCALE D'ABENGOUROU / COMMISSION ELECTORALE INDEPENDANTE</t>
  </si>
  <si>
    <t>VARIANTE 2 - DQ PROJET D'AMENAGEMENT D'ENTREPÔT POUR LA COMMISSION ELECTORALE LOCALE DE BETTIE / COMMISSION ELECTORALE INDEPENDANTE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</si>
</sst>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12"/>
      <color theme="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u/>
      <sz val="10"/>
      <name val="Century Gothic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b/>
      <u/>
      <sz val="9"/>
      <name val="Century Gothic"/>
      <family val="2"/>
    </font>
    <font>
      <b/>
      <sz val="9"/>
      <color theme="1"/>
      <name val="Century Gothic"/>
      <family val="2"/>
    </font>
    <font>
      <b/>
      <u/>
      <sz val="9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vertAlign val="superscript"/>
      <sz val="9"/>
      <color indexed="8"/>
      <name val="Century Gothic"/>
      <family val="2"/>
    </font>
    <font>
      <sz val="11"/>
      <name val="Century Gothic"/>
      <family val="2"/>
    </font>
    <font>
      <sz val="9"/>
      <color rgb="FFFF0000"/>
      <name val="Century Gothic"/>
      <family val="2"/>
    </font>
    <font>
      <sz val="1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double">
        <color auto="1"/>
      </right>
      <top/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thick">
        <color auto="1"/>
      </right>
      <top style="double">
        <color auto="1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auto="1"/>
      </bottom>
      <diagonal/>
    </border>
    <border>
      <left/>
      <right style="double">
        <color indexed="64"/>
      </right>
      <top style="hair">
        <color indexed="64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/>
    </xf>
    <xf numFmtId="2" fontId="5" fillId="3" borderId="8" xfId="0" applyNumberFormat="1" applyFont="1" applyFill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1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1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5" fillId="4" borderId="19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right" vertical="center" wrapText="1"/>
    </xf>
    <xf numFmtId="2" fontId="8" fillId="0" borderId="8" xfId="1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4" fontId="13" fillId="0" borderId="8" xfId="1" applyNumberFormat="1" applyFont="1" applyBorder="1" applyAlignment="1">
      <alignment horizontal="right" vertical="center"/>
    </xf>
    <xf numFmtId="3" fontId="14" fillId="0" borderId="8" xfId="2" applyNumberFormat="1" applyFont="1" applyBorder="1" applyAlignment="1">
      <alignment horizontal="right" vertical="center"/>
    </xf>
    <xf numFmtId="3" fontId="14" fillId="0" borderId="9" xfId="2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3" fontId="8" fillId="0" borderId="8" xfId="2" applyNumberFormat="1" applyFont="1" applyBorder="1" applyAlignment="1">
      <alignment horizontal="right" vertical="center"/>
    </xf>
    <xf numFmtId="3" fontId="8" fillId="0" borderId="9" xfId="2" applyNumberFormat="1" applyFont="1" applyBorder="1" applyAlignment="1">
      <alignment horizontal="right" vertical="center"/>
    </xf>
    <xf numFmtId="4" fontId="8" fillId="0" borderId="8" xfId="1" applyNumberFormat="1" applyFont="1" applyFill="1" applyBorder="1" applyAlignment="1">
      <alignment horizontal="right" vertical="center"/>
    </xf>
    <xf numFmtId="3" fontId="15" fillId="0" borderId="8" xfId="2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vertical="center" wrapText="1"/>
    </xf>
    <xf numFmtId="3" fontId="8" fillId="0" borderId="8" xfId="1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 wrapText="1"/>
    </xf>
    <xf numFmtId="3" fontId="15" fillId="0" borderId="8" xfId="2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4" fontId="17" fillId="5" borderId="8" xfId="1" applyNumberFormat="1" applyFont="1" applyFill="1" applyBorder="1" applyAlignment="1">
      <alignment horizontal="right" vertical="center"/>
    </xf>
    <xf numFmtId="3" fontId="17" fillId="0" borderId="24" xfId="2" applyNumberFormat="1" applyFont="1" applyBorder="1" applyAlignment="1">
      <alignment horizontal="right" vertical="center"/>
    </xf>
    <xf numFmtId="3" fontId="5" fillId="6" borderId="19" xfId="2" applyNumberFormat="1" applyFont="1" applyFill="1" applyBorder="1" applyAlignment="1">
      <alignment horizontal="right" vertical="center"/>
    </xf>
    <xf numFmtId="4" fontId="18" fillId="0" borderId="8" xfId="1" applyNumberFormat="1" applyFont="1" applyBorder="1" applyAlignment="1">
      <alignment horizontal="right" vertical="center"/>
    </xf>
    <xf numFmtId="3" fontId="11" fillId="0" borderId="8" xfId="2" applyNumberFormat="1" applyFont="1" applyBorder="1" applyAlignment="1">
      <alignment horizontal="right" vertical="center"/>
    </xf>
    <xf numFmtId="3" fontId="11" fillId="0" borderId="9" xfId="2" applyNumberFormat="1" applyFont="1" applyBorder="1" applyAlignment="1">
      <alignment horizontal="right" vertical="center"/>
    </xf>
    <xf numFmtId="4" fontId="8" fillId="5" borderId="8" xfId="1" applyNumberFormat="1" applyFont="1" applyFill="1" applyBorder="1" applyAlignment="1">
      <alignment horizontal="right" vertical="center"/>
    </xf>
    <xf numFmtId="3" fontId="15" fillId="0" borderId="9" xfId="2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4" fontId="8" fillId="5" borderId="26" xfId="1" applyNumberFormat="1" applyFont="1" applyFill="1" applyBorder="1" applyAlignment="1">
      <alignment horizontal="right" vertical="center"/>
    </xf>
    <xf numFmtId="3" fontId="8" fillId="0" borderId="26" xfId="2" applyNumberFormat="1" applyFont="1" applyBorder="1" applyAlignment="1">
      <alignment horizontal="right" vertical="center"/>
    </xf>
    <xf numFmtId="3" fontId="8" fillId="0" borderId="24" xfId="2" applyNumberFormat="1" applyFont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" fontId="5" fillId="0" borderId="23" xfId="2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2" fontId="8" fillId="0" borderId="8" xfId="1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wrapText="1"/>
    </xf>
    <xf numFmtId="3" fontId="5" fillId="7" borderId="19" xfId="0" applyNumberFormat="1" applyFont="1" applyFill="1" applyBorder="1" applyAlignment="1">
      <alignment horizontal="right" vertical="center" wrapText="1"/>
    </xf>
    <xf numFmtId="0" fontId="5" fillId="8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0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2" fontId="8" fillId="0" borderId="8" xfId="1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2" fontId="8" fillId="0" borderId="8" xfId="1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right" vertical="center"/>
    </xf>
    <xf numFmtId="2" fontId="8" fillId="0" borderId="35" xfId="1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 wrapText="1"/>
    </xf>
    <xf numFmtId="2" fontId="8" fillId="0" borderId="35" xfId="1" applyNumberFormat="1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2" fontId="8" fillId="0" borderId="37" xfId="1" applyNumberFormat="1" applyFont="1" applyFill="1" applyBorder="1" applyAlignment="1">
      <alignment horizontal="right" vertical="center" wrapText="1"/>
    </xf>
    <xf numFmtId="3" fontId="8" fillId="0" borderId="30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right" vertical="center" wrapText="1"/>
    </xf>
    <xf numFmtId="0" fontId="2" fillId="0" borderId="46" xfId="0" applyFont="1" applyBorder="1" applyAlignment="1">
      <alignment horizontal="right"/>
    </xf>
    <xf numFmtId="0" fontId="2" fillId="0" borderId="46" xfId="0" applyFont="1" applyBorder="1"/>
    <xf numFmtId="0" fontId="20" fillId="11" borderId="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4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21" fillId="0" borderId="25" xfId="0" applyFont="1" applyBorder="1" applyAlignment="1">
      <alignment horizontal="right"/>
    </xf>
    <xf numFmtId="0" fontId="2" fillId="0" borderId="57" xfId="0" applyFont="1" applyBorder="1"/>
    <xf numFmtId="0" fontId="2" fillId="0" borderId="60" xfId="0" applyFont="1" applyBorder="1"/>
    <xf numFmtId="0" fontId="19" fillId="0" borderId="10" xfId="0" applyFont="1" applyFill="1" applyBorder="1" applyAlignment="1">
      <alignment horizontal="right" vertical="center" wrapText="1"/>
    </xf>
    <xf numFmtId="4" fontId="8" fillId="0" borderId="11" xfId="1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3" fontId="5" fillId="10" borderId="44" xfId="0" applyNumberFormat="1" applyFont="1" applyFill="1" applyBorder="1" applyAlignment="1">
      <alignment horizontal="right" vertical="center"/>
    </xf>
    <xf numFmtId="3" fontId="5" fillId="10" borderId="45" xfId="0" applyNumberFormat="1" applyFont="1" applyFill="1" applyBorder="1" applyAlignment="1">
      <alignment horizontal="right" vertical="center"/>
    </xf>
    <xf numFmtId="0" fontId="14" fillId="9" borderId="41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48" xfId="0" applyFont="1" applyFill="1" applyBorder="1" applyAlignment="1">
      <alignment horizontal="center" vertical="center"/>
    </xf>
    <xf numFmtId="3" fontId="14" fillId="9" borderId="47" xfId="0" applyNumberFormat="1" applyFont="1" applyFill="1" applyBorder="1" applyAlignment="1">
      <alignment horizontal="right" vertical="center"/>
    </xf>
    <xf numFmtId="3" fontId="14" fillId="9" borderId="49" xfId="0" applyNumberFormat="1" applyFont="1" applyFill="1" applyBorder="1" applyAlignment="1">
      <alignment horizontal="right" vertical="center"/>
    </xf>
    <xf numFmtId="0" fontId="20" fillId="11" borderId="47" xfId="0" applyFont="1" applyFill="1" applyBorder="1" applyAlignment="1">
      <alignment horizontal="center" vertical="center"/>
    </xf>
    <xf numFmtId="0" fontId="20" fillId="11" borderId="42" xfId="0" applyFont="1" applyFill="1" applyBorder="1" applyAlignment="1">
      <alignment horizontal="center" vertical="center"/>
    </xf>
    <xf numFmtId="0" fontId="20" fillId="11" borderId="48" xfId="0" applyFont="1" applyFill="1" applyBorder="1" applyAlignment="1">
      <alignment horizontal="center" vertical="center"/>
    </xf>
    <xf numFmtId="0" fontId="20" fillId="11" borderId="49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  <xf numFmtId="3" fontId="20" fillId="0" borderId="53" xfId="0" applyNumberFormat="1" applyFont="1" applyBorder="1" applyAlignment="1">
      <alignment horizontal="center"/>
    </xf>
    <xf numFmtId="2" fontId="4" fillId="0" borderId="35" xfId="0" applyNumberFormat="1" applyFont="1" applyFill="1" applyBorder="1" applyAlignment="1">
      <alignment horizontal="left" vertical="center" wrapText="1"/>
    </xf>
    <xf numFmtId="2" fontId="4" fillId="0" borderId="54" xfId="0" applyNumberFormat="1" applyFont="1" applyFill="1" applyBorder="1" applyAlignment="1">
      <alignment horizontal="left" vertical="center" wrapText="1"/>
    </xf>
    <xf numFmtId="2" fontId="4" fillId="0" borderId="55" xfId="0" applyNumberFormat="1" applyFont="1" applyFill="1" applyBorder="1" applyAlignment="1">
      <alignment horizontal="left" vertical="center" wrapText="1"/>
    </xf>
    <xf numFmtId="3" fontId="14" fillId="0" borderId="35" xfId="0" applyNumberFormat="1" applyFont="1" applyBorder="1" applyAlignment="1">
      <alignment horizontal="right"/>
    </xf>
    <xf numFmtId="3" fontId="14" fillId="0" borderId="56" xfId="0" applyNumberFormat="1" applyFont="1" applyBorder="1" applyAlignment="1">
      <alignment horizontal="right"/>
    </xf>
    <xf numFmtId="0" fontId="4" fillId="0" borderId="35" xfId="0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0" fontId="4" fillId="0" borderId="55" xfId="0" applyFont="1" applyFill="1" applyBorder="1" applyAlignment="1">
      <alignment vertical="top"/>
    </xf>
    <xf numFmtId="3" fontId="4" fillId="0" borderId="3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0" fontId="20" fillId="0" borderId="57" xfId="0" applyFont="1" applyBorder="1"/>
    <xf numFmtId="0" fontId="20" fillId="0" borderId="58" xfId="0" applyFont="1" applyBorder="1"/>
    <xf numFmtId="0" fontId="20" fillId="0" borderId="59" xfId="0" applyFont="1" applyBorder="1"/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left" wrapText="1"/>
    </xf>
    <xf numFmtId="2" fontId="4" fillId="0" borderId="54" xfId="0" applyNumberFormat="1" applyFont="1" applyFill="1" applyBorder="1" applyAlignment="1">
      <alignment horizontal="left" wrapText="1"/>
    </xf>
    <xf numFmtId="2" fontId="4" fillId="0" borderId="55" xfId="0" applyNumberFormat="1" applyFont="1" applyFill="1" applyBorder="1" applyAlignment="1">
      <alignment horizontal="left" wrapText="1"/>
    </xf>
    <xf numFmtId="3" fontId="4" fillId="0" borderId="35" xfId="0" applyNumberFormat="1" applyFont="1" applyFill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wrapText="1"/>
    </xf>
    <xf numFmtId="0" fontId="4" fillId="0" borderId="35" xfId="0" applyFont="1" applyFill="1" applyBorder="1" applyAlignment="1"/>
    <xf numFmtId="0" fontId="4" fillId="0" borderId="54" xfId="0" applyFont="1" applyFill="1" applyBorder="1" applyAlignment="1"/>
    <xf numFmtId="0" fontId="4" fillId="0" borderId="55" xfId="0" applyFont="1" applyFill="1" applyBorder="1" applyAlignment="1"/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wrapText="1"/>
    </xf>
    <xf numFmtId="3" fontId="4" fillId="0" borderId="56" xfId="0" applyNumberFormat="1" applyFont="1" applyFill="1" applyBorder="1" applyAlignment="1">
      <alignment horizontal="center" wrapText="1"/>
    </xf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zoomScaleNormal="100" workbookViewId="0">
      <selection activeCell="B14" sqref="B14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2" t="s">
        <v>156</v>
      </c>
      <c r="B2" s="172"/>
      <c r="C2" s="172"/>
      <c r="D2" s="172"/>
      <c r="E2" s="172"/>
      <c r="F2" s="172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173" t="s">
        <v>16</v>
      </c>
      <c r="B11" s="174"/>
      <c r="C11" s="174"/>
      <c r="D11" s="174"/>
      <c r="E11" s="175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176" t="s">
        <v>98</v>
      </c>
      <c r="B34" s="177"/>
      <c r="C34" s="177"/>
      <c r="D34" s="177"/>
      <c r="E34" s="177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178" t="s">
        <v>129</v>
      </c>
      <c r="B53" s="179"/>
      <c r="C53" s="179"/>
      <c r="D53" s="179"/>
      <c r="E53" s="180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181" t="s">
        <v>130</v>
      </c>
      <c r="B56" s="182"/>
      <c r="C56" s="182"/>
      <c r="D56" s="183"/>
      <c r="E56" s="184"/>
      <c r="F56" s="185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91" t="s">
        <v>131</v>
      </c>
      <c r="C60" s="192"/>
      <c r="D60" s="193"/>
      <c r="E60" s="191" t="s">
        <v>132</v>
      </c>
      <c r="F60" s="194"/>
    </row>
    <row r="61" spans="1:6" ht="15" customHeight="1" thickTop="1" x14ac:dyDescent="0.3">
      <c r="A61" s="162"/>
      <c r="B61" s="195"/>
      <c r="C61" s="196"/>
      <c r="D61" s="197"/>
      <c r="E61" s="198"/>
      <c r="F61" s="199"/>
    </row>
    <row r="62" spans="1:6" ht="15" customHeight="1" x14ac:dyDescent="0.25">
      <c r="A62" s="163">
        <v>1</v>
      </c>
      <c r="B62" s="200" t="s">
        <v>7</v>
      </c>
      <c r="C62" s="201"/>
      <c r="D62" s="202"/>
      <c r="E62" s="203"/>
      <c r="F62" s="204"/>
    </row>
    <row r="63" spans="1:6" ht="15" customHeight="1" x14ac:dyDescent="0.25">
      <c r="A63" s="165">
        <v>5</v>
      </c>
      <c r="B63" s="205" t="s">
        <v>59</v>
      </c>
      <c r="C63" s="206"/>
      <c r="D63" s="207"/>
      <c r="E63" s="208"/>
      <c r="F63" s="209"/>
    </row>
    <row r="64" spans="1:6" ht="15" customHeight="1" x14ac:dyDescent="0.25">
      <c r="A64" s="165">
        <v>7</v>
      </c>
      <c r="B64" s="205" t="s">
        <v>100</v>
      </c>
      <c r="C64" s="206"/>
      <c r="D64" s="207"/>
      <c r="E64" s="208"/>
      <c r="F64" s="209"/>
    </row>
    <row r="65" spans="1:6" ht="15" customHeight="1" thickBot="1" x14ac:dyDescent="0.35">
      <c r="A65" s="166"/>
      <c r="B65" s="210"/>
      <c r="C65" s="211"/>
      <c r="D65" s="212"/>
      <c r="E65" s="167"/>
      <c r="F65" s="168"/>
    </row>
    <row r="66" spans="1:6" ht="24.95" customHeight="1" thickTop="1" thickBot="1" x14ac:dyDescent="0.3">
      <c r="A66" s="186" t="s">
        <v>130</v>
      </c>
      <c r="B66" s="187"/>
      <c r="C66" s="187"/>
      <c r="D66" s="188"/>
      <c r="E66" s="189"/>
      <c r="F66" s="190"/>
    </row>
    <row r="67" spans="1:6" ht="15.75" thickTop="1" x14ac:dyDescent="0.25"/>
  </sheetData>
  <mergeCells count="19"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  <mergeCell ref="A2:F2"/>
    <mergeCell ref="A11:E11"/>
    <mergeCell ref="A34:E34"/>
    <mergeCell ref="A53:E53"/>
    <mergeCell ref="A56:D56"/>
    <mergeCell ref="E56:F56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H - VARIANTE 2 / CEL ABENGOUROU&amp;R&amp;"Century Gothic,Normal"&amp;10&amp;P/&amp;N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Layout" zoomScaleNormal="100" workbookViewId="0">
      <selection activeCell="C9" sqref="C9:E9"/>
    </sheetView>
  </sheetViews>
  <sheetFormatPr baseColWidth="10" defaultRowHeight="15" x14ac:dyDescent="0.25"/>
  <sheetData>
    <row r="1" spans="1:8" ht="35.1" customHeight="1" x14ac:dyDescent="0.25">
      <c r="A1" s="228" t="s">
        <v>139</v>
      </c>
      <c r="B1" s="228"/>
      <c r="C1" s="228"/>
      <c r="D1" s="228"/>
      <c r="E1" s="228"/>
      <c r="F1" s="228"/>
      <c r="G1" s="228"/>
      <c r="H1" s="228"/>
    </row>
    <row r="2" spans="1:8" ht="15.75" thickBot="1" x14ac:dyDescent="0.3"/>
    <row r="3" spans="1:8" ht="24.95" customHeight="1" thickTop="1" thickBot="1" x14ac:dyDescent="0.3">
      <c r="B3" s="161" t="s">
        <v>0</v>
      </c>
      <c r="C3" s="191" t="s">
        <v>137</v>
      </c>
      <c r="D3" s="192"/>
      <c r="E3" s="193"/>
      <c r="F3" s="191" t="s">
        <v>132</v>
      </c>
      <c r="G3" s="194"/>
    </row>
    <row r="4" spans="1:8" ht="18" thickTop="1" x14ac:dyDescent="0.3">
      <c r="B4" s="162"/>
      <c r="C4" s="195"/>
      <c r="D4" s="196"/>
      <c r="E4" s="197"/>
      <c r="F4" s="198"/>
      <c r="G4" s="199"/>
    </row>
    <row r="5" spans="1:8" ht="20.100000000000001" customHeight="1" x14ac:dyDescent="0.25">
      <c r="B5" s="171">
        <v>1</v>
      </c>
      <c r="C5" s="216" t="s">
        <v>140</v>
      </c>
      <c r="D5" s="217"/>
      <c r="E5" s="218"/>
      <c r="F5" s="203"/>
      <c r="G5" s="204"/>
    </row>
    <row r="6" spans="1:8" ht="20.100000000000001" customHeight="1" x14ac:dyDescent="0.25">
      <c r="B6" s="171">
        <v>2</v>
      </c>
      <c r="C6" s="216" t="s">
        <v>141</v>
      </c>
      <c r="D6" s="217"/>
      <c r="E6" s="218"/>
      <c r="F6" s="219"/>
      <c r="G6" s="220"/>
    </row>
    <row r="7" spans="1:8" ht="20.100000000000001" customHeight="1" x14ac:dyDescent="0.25">
      <c r="B7" s="171">
        <v>3</v>
      </c>
      <c r="C7" s="221" t="s">
        <v>142</v>
      </c>
      <c r="D7" s="222"/>
      <c r="E7" s="223"/>
      <c r="F7" s="219"/>
      <c r="G7" s="220"/>
    </row>
    <row r="8" spans="1:8" ht="20.100000000000001" customHeight="1" x14ac:dyDescent="0.25">
      <c r="B8" s="171">
        <v>4</v>
      </c>
      <c r="C8" s="221" t="s">
        <v>143</v>
      </c>
      <c r="D8" s="222"/>
      <c r="E8" s="223"/>
      <c r="F8" s="219"/>
      <c r="G8" s="220"/>
    </row>
    <row r="9" spans="1:8" ht="20.100000000000001" customHeight="1" x14ac:dyDescent="0.25">
      <c r="B9" s="171">
        <v>5</v>
      </c>
      <c r="C9" s="221" t="s">
        <v>144</v>
      </c>
      <c r="D9" s="222"/>
      <c r="E9" s="223"/>
      <c r="F9" s="219"/>
      <c r="G9" s="220"/>
    </row>
    <row r="10" spans="1:8" ht="20.100000000000001" customHeight="1" x14ac:dyDescent="0.25">
      <c r="B10" s="171">
        <v>6</v>
      </c>
      <c r="C10" s="221" t="s">
        <v>145</v>
      </c>
      <c r="D10" s="222"/>
      <c r="E10" s="223"/>
      <c r="F10" s="229"/>
      <c r="G10" s="230"/>
    </row>
    <row r="11" spans="1:8" ht="20.100000000000001" customHeight="1" x14ac:dyDescent="0.25">
      <c r="B11" s="171">
        <v>7</v>
      </c>
      <c r="C11" s="221" t="s">
        <v>146</v>
      </c>
      <c r="D11" s="222"/>
      <c r="E11" s="223"/>
      <c r="F11" s="229"/>
      <c r="G11" s="230"/>
    </row>
    <row r="12" spans="1:8" ht="20.100000000000001" customHeight="1" x14ac:dyDescent="0.25">
      <c r="B12" s="171">
        <v>8</v>
      </c>
      <c r="C12" s="221" t="s">
        <v>147</v>
      </c>
      <c r="D12" s="222"/>
      <c r="E12" s="223"/>
      <c r="F12" s="229"/>
      <c r="G12" s="230"/>
    </row>
    <row r="13" spans="1:8" ht="20.100000000000001" customHeight="1" x14ac:dyDescent="0.25">
      <c r="B13" s="171">
        <v>9</v>
      </c>
      <c r="C13" s="221" t="s">
        <v>148</v>
      </c>
      <c r="D13" s="222"/>
      <c r="E13" s="223"/>
      <c r="F13" s="229"/>
      <c r="G13" s="230"/>
    </row>
    <row r="14" spans="1:8" ht="18" thickBot="1" x14ac:dyDescent="0.35">
      <c r="B14" s="166"/>
      <c r="C14" s="210"/>
      <c r="D14" s="211"/>
      <c r="E14" s="212"/>
      <c r="F14" s="167"/>
      <c r="G14" s="168"/>
    </row>
    <row r="15" spans="1:8" ht="24.95" customHeight="1" thickTop="1" thickBot="1" x14ac:dyDescent="0.3">
      <c r="B15" s="186" t="s">
        <v>138</v>
      </c>
      <c r="C15" s="187"/>
      <c r="D15" s="187"/>
      <c r="E15" s="188"/>
      <c r="F15" s="189"/>
      <c r="G15" s="190"/>
    </row>
    <row r="16" spans="1:8" ht="15.75" thickTop="1" x14ac:dyDescent="0.25"/>
  </sheetData>
  <mergeCells count="26">
    <mergeCell ref="C5:E5"/>
    <mergeCell ref="F5:G5"/>
    <mergeCell ref="F10:G10"/>
    <mergeCell ref="F11:G11"/>
    <mergeCell ref="F12:G12"/>
    <mergeCell ref="C6:E6"/>
    <mergeCell ref="F6:G6"/>
    <mergeCell ref="C7:E7"/>
    <mergeCell ref="F7:G7"/>
    <mergeCell ref="C8:E8"/>
    <mergeCell ref="F8:G8"/>
    <mergeCell ref="A1:H1"/>
    <mergeCell ref="C3:E3"/>
    <mergeCell ref="F3:G3"/>
    <mergeCell ref="C4:E4"/>
    <mergeCell ref="F4:G4"/>
    <mergeCell ref="C14:E14"/>
    <mergeCell ref="B15:E15"/>
    <mergeCell ref="F15:G15"/>
    <mergeCell ref="C9:E9"/>
    <mergeCell ref="F9:G9"/>
    <mergeCell ref="C10:E10"/>
    <mergeCell ref="C11:E11"/>
    <mergeCell ref="C12:E12"/>
    <mergeCell ref="C13:E13"/>
    <mergeCell ref="F13:G13"/>
  </mergeCells>
  <printOptions horizontalCentered="1"/>
  <pageMargins left="0.59055118110236227" right="0.39370078740157483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Gothic,Normal"&amp;10RECAPITULATIF DQ LOT G&amp;R&amp;"Century Gothic,Normal"&amp;10&amp;P/&amp;N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topLeftCell="A28" zoomScaleNormal="100" workbookViewId="0">
      <selection activeCell="B7" sqref="B7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2" t="s">
        <v>157</v>
      </c>
      <c r="B2" s="172"/>
      <c r="C2" s="172"/>
      <c r="D2" s="172"/>
      <c r="E2" s="172"/>
      <c r="F2" s="172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173" t="s">
        <v>16</v>
      </c>
      <c r="B11" s="174"/>
      <c r="C11" s="174"/>
      <c r="D11" s="174"/>
      <c r="E11" s="175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176" t="s">
        <v>98</v>
      </c>
      <c r="B34" s="177"/>
      <c r="C34" s="177"/>
      <c r="D34" s="177"/>
      <c r="E34" s="177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178" t="s">
        <v>129</v>
      </c>
      <c r="B53" s="179"/>
      <c r="C53" s="179"/>
      <c r="D53" s="179"/>
      <c r="E53" s="180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181" t="s">
        <v>130</v>
      </c>
      <c r="B56" s="182"/>
      <c r="C56" s="182"/>
      <c r="D56" s="183"/>
      <c r="E56" s="184"/>
      <c r="F56" s="185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91" t="s">
        <v>131</v>
      </c>
      <c r="C60" s="192"/>
      <c r="D60" s="193"/>
      <c r="E60" s="191" t="s">
        <v>132</v>
      </c>
      <c r="F60" s="194"/>
    </row>
    <row r="61" spans="1:6" ht="15" customHeight="1" thickTop="1" x14ac:dyDescent="0.3">
      <c r="A61" s="162"/>
      <c r="B61" s="195"/>
      <c r="C61" s="196"/>
      <c r="D61" s="197"/>
      <c r="E61" s="198"/>
      <c r="F61" s="199"/>
    </row>
    <row r="62" spans="1:6" ht="15" customHeight="1" x14ac:dyDescent="0.25">
      <c r="A62" s="163">
        <v>1</v>
      </c>
      <c r="B62" s="200" t="s">
        <v>7</v>
      </c>
      <c r="C62" s="201"/>
      <c r="D62" s="202"/>
      <c r="E62" s="203"/>
      <c r="F62" s="204"/>
    </row>
    <row r="63" spans="1:6" ht="15" customHeight="1" x14ac:dyDescent="0.25">
      <c r="A63" s="165">
        <v>5</v>
      </c>
      <c r="B63" s="205" t="s">
        <v>59</v>
      </c>
      <c r="C63" s="206"/>
      <c r="D63" s="207"/>
      <c r="E63" s="208"/>
      <c r="F63" s="209"/>
    </row>
    <row r="64" spans="1:6" ht="15" customHeight="1" x14ac:dyDescent="0.25">
      <c r="A64" s="165">
        <v>7</v>
      </c>
      <c r="B64" s="205" t="s">
        <v>100</v>
      </c>
      <c r="C64" s="206"/>
      <c r="D64" s="207"/>
      <c r="E64" s="208"/>
      <c r="F64" s="209"/>
    </row>
    <row r="65" spans="1:6" ht="15" customHeight="1" thickBot="1" x14ac:dyDescent="0.35">
      <c r="A65" s="166"/>
      <c r="B65" s="210"/>
      <c r="C65" s="211"/>
      <c r="D65" s="212"/>
      <c r="E65" s="167"/>
      <c r="F65" s="168"/>
    </row>
    <row r="66" spans="1:6" ht="24.95" customHeight="1" thickTop="1" thickBot="1" x14ac:dyDescent="0.3">
      <c r="A66" s="186" t="s">
        <v>130</v>
      </c>
      <c r="B66" s="187"/>
      <c r="C66" s="187"/>
      <c r="D66" s="188"/>
      <c r="E66" s="189"/>
      <c r="F66" s="190"/>
    </row>
    <row r="67" spans="1:6" ht="15" customHeight="1" thickTop="1" x14ac:dyDescent="0.25"/>
  </sheetData>
  <mergeCells count="19">
    <mergeCell ref="A2:F2"/>
    <mergeCell ref="A11:E11"/>
    <mergeCell ref="A34:E34"/>
    <mergeCell ref="A53:E53"/>
    <mergeCell ref="A56:D56"/>
    <mergeCell ref="E56:F56"/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H - VARIANTE 2 / CEL BETTIE&amp;R&amp;"Century Gothic,Normal"&amp;10&amp;P/&amp;N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topLeftCell="A34" zoomScaleNormal="100" workbookViewId="0">
      <selection activeCell="B37" sqref="B37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2" t="s">
        <v>155</v>
      </c>
      <c r="B2" s="172"/>
      <c r="C2" s="172"/>
      <c r="D2" s="172"/>
      <c r="E2" s="172"/>
      <c r="F2" s="172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173" t="s">
        <v>16</v>
      </c>
      <c r="B11" s="174"/>
      <c r="C11" s="174"/>
      <c r="D11" s="174"/>
      <c r="E11" s="175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176" t="s">
        <v>98</v>
      </c>
      <c r="B34" s="177"/>
      <c r="C34" s="177"/>
      <c r="D34" s="177"/>
      <c r="E34" s="177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178" t="s">
        <v>129</v>
      </c>
      <c r="B53" s="179"/>
      <c r="C53" s="179"/>
      <c r="D53" s="179"/>
      <c r="E53" s="180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181" t="s">
        <v>130</v>
      </c>
      <c r="B56" s="182"/>
      <c r="C56" s="182"/>
      <c r="D56" s="183"/>
      <c r="E56" s="184"/>
      <c r="F56" s="185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91" t="s">
        <v>131</v>
      </c>
      <c r="C60" s="192"/>
      <c r="D60" s="193"/>
      <c r="E60" s="191" t="s">
        <v>132</v>
      </c>
      <c r="F60" s="194"/>
    </row>
    <row r="61" spans="1:6" ht="15" customHeight="1" thickTop="1" x14ac:dyDescent="0.3">
      <c r="A61" s="162"/>
      <c r="B61" s="195"/>
      <c r="C61" s="196"/>
      <c r="D61" s="197"/>
      <c r="E61" s="198"/>
      <c r="F61" s="199"/>
    </row>
    <row r="62" spans="1:6" ht="15" customHeight="1" x14ac:dyDescent="0.25">
      <c r="A62" s="163">
        <v>1</v>
      </c>
      <c r="B62" s="200" t="s">
        <v>7</v>
      </c>
      <c r="C62" s="201"/>
      <c r="D62" s="202"/>
      <c r="E62" s="203"/>
      <c r="F62" s="204"/>
    </row>
    <row r="63" spans="1:6" ht="15" customHeight="1" x14ac:dyDescent="0.25">
      <c r="A63" s="165">
        <v>5</v>
      </c>
      <c r="B63" s="205" t="s">
        <v>59</v>
      </c>
      <c r="C63" s="206"/>
      <c r="D63" s="207"/>
      <c r="E63" s="208"/>
      <c r="F63" s="209"/>
    </row>
    <row r="64" spans="1:6" ht="15" customHeight="1" x14ac:dyDescent="0.25">
      <c r="A64" s="165">
        <v>7</v>
      </c>
      <c r="B64" s="205" t="s">
        <v>100</v>
      </c>
      <c r="C64" s="206"/>
      <c r="D64" s="207"/>
      <c r="E64" s="208"/>
      <c r="F64" s="209"/>
    </row>
    <row r="65" spans="1:6" ht="15" customHeight="1" thickBot="1" x14ac:dyDescent="0.35">
      <c r="A65" s="166"/>
      <c r="B65" s="210"/>
      <c r="C65" s="211"/>
      <c r="D65" s="212"/>
      <c r="E65" s="167"/>
      <c r="F65" s="168"/>
    </row>
    <row r="66" spans="1:6" ht="24.95" customHeight="1" thickTop="1" thickBot="1" x14ac:dyDescent="0.3">
      <c r="A66" s="186" t="s">
        <v>130</v>
      </c>
      <c r="B66" s="187"/>
      <c r="C66" s="187"/>
      <c r="D66" s="188"/>
      <c r="E66" s="189"/>
      <c r="F66" s="190"/>
    </row>
    <row r="67" spans="1:6" ht="15.75" thickTop="1" x14ac:dyDescent="0.25"/>
  </sheetData>
  <mergeCells count="19"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  <mergeCell ref="A2:F2"/>
    <mergeCell ref="A11:E11"/>
    <mergeCell ref="A34:E34"/>
    <mergeCell ref="A53:E53"/>
    <mergeCell ref="A56:D56"/>
    <mergeCell ref="E56:F56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H - VARIANTE 2 / CEL SANDEGUE&amp;R&amp;"Century Gothic,Normal"&amp;10&amp;P/&amp;N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topLeftCell="A37" zoomScaleNormal="100" workbookViewId="0">
      <selection activeCell="B37" sqref="B37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2" t="s">
        <v>154</v>
      </c>
      <c r="B2" s="172"/>
      <c r="C2" s="172"/>
      <c r="D2" s="172"/>
      <c r="E2" s="172"/>
      <c r="F2" s="172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173" t="s">
        <v>16</v>
      </c>
      <c r="B11" s="174"/>
      <c r="C11" s="174"/>
      <c r="D11" s="174"/>
      <c r="E11" s="175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176" t="s">
        <v>98</v>
      </c>
      <c r="B34" s="177"/>
      <c r="C34" s="177"/>
      <c r="D34" s="177"/>
      <c r="E34" s="177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178" t="s">
        <v>129</v>
      </c>
      <c r="B53" s="179"/>
      <c r="C53" s="179"/>
      <c r="D53" s="179"/>
      <c r="E53" s="180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181" t="s">
        <v>130</v>
      </c>
      <c r="B56" s="182"/>
      <c r="C56" s="182"/>
      <c r="D56" s="183"/>
      <c r="E56" s="184"/>
      <c r="F56" s="185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91" t="s">
        <v>131</v>
      </c>
      <c r="C60" s="192"/>
      <c r="D60" s="193"/>
      <c r="E60" s="191" t="s">
        <v>132</v>
      </c>
      <c r="F60" s="194"/>
    </row>
    <row r="61" spans="1:6" ht="15" customHeight="1" thickTop="1" x14ac:dyDescent="0.3">
      <c r="A61" s="162"/>
      <c r="B61" s="195"/>
      <c r="C61" s="196"/>
      <c r="D61" s="197"/>
      <c r="E61" s="198"/>
      <c r="F61" s="199"/>
    </row>
    <row r="62" spans="1:6" ht="15" customHeight="1" x14ac:dyDescent="0.25">
      <c r="A62" s="163">
        <v>1</v>
      </c>
      <c r="B62" s="200" t="s">
        <v>7</v>
      </c>
      <c r="C62" s="201"/>
      <c r="D62" s="202"/>
      <c r="E62" s="203"/>
      <c r="F62" s="204"/>
    </row>
    <row r="63" spans="1:6" ht="15" customHeight="1" x14ac:dyDescent="0.25">
      <c r="A63" s="165">
        <v>5</v>
      </c>
      <c r="B63" s="205" t="s">
        <v>59</v>
      </c>
      <c r="C63" s="206"/>
      <c r="D63" s="207"/>
      <c r="E63" s="208"/>
      <c r="F63" s="209"/>
    </row>
    <row r="64" spans="1:6" ht="15" customHeight="1" x14ac:dyDescent="0.25">
      <c r="A64" s="165">
        <v>7</v>
      </c>
      <c r="B64" s="205" t="s">
        <v>100</v>
      </c>
      <c r="C64" s="206"/>
      <c r="D64" s="207"/>
      <c r="E64" s="208"/>
      <c r="F64" s="209"/>
    </row>
    <row r="65" spans="1:6" ht="15" customHeight="1" thickBot="1" x14ac:dyDescent="0.35">
      <c r="A65" s="166"/>
      <c r="B65" s="210"/>
      <c r="C65" s="211"/>
      <c r="D65" s="212"/>
      <c r="E65" s="167"/>
      <c r="F65" s="168"/>
    </row>
    <row r="66" spans="1:6" ht="24.95" customHeight="1" thickTop="1" thickBot="1" x14ac:dyDescent="0.3">
      <c r="A66" s="186" t="s">
        <v>130</v>
      </c>
      <c r="B66" s="187"/>
      <c r="C66" s="187"/>
      <c r="D66" s="188"/>
      <c r="E66" s="189"/>
      <c r="F66" s="190"/>
    </row>
    <row r="67" spans="1:6" ht="15.75" thickTop="1" x14ac:dyDescent="0.25"/>
  </sheetData>
  <mergeCells count="19"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  <mergeCell ref="A2:F2"/>
    <mergeCell ref="A11:E11"/>
    <mergeCell ref="A34:E34"/>
    <mergeCell ref="A53:E53"/>
    <mergeCell ref="A56:D56"/>
    <mergeCell ref="E56:F56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H - VARIANTE 2 / CEL BOUNA&amp;R&amp;"Century Gothic,Normal"&amp;10&amp;P/&amp;N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Layout" topLeftCell="A31" zoomScaleNormal="100" workbookViewId="0">
      <selection activeCell="B37" sqref="B37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8.7109375" customWidth="1"/>
    <col min="5" max="5" width="12.7109375" customWidth="1"/>
    <col min="6" max="6" width="15.7109375" customWidth="1"/>
  </cols>
  <sheetData>
    <row r="1" spans="1:6" ht="15" customHeight="1" x14ac:dyDescent="0.3">
      <c r="A1" s="1"/>
      <c r="B1" s="2"/>
      <c r="C1" s="2"/>
      <c r="D1" s="2"/>
      <c r="E1" s="2"/>
      <c r="F1" s="2"/>
    </row>
    <row r="2" spans="1:6" ht="35.1" customHeight="1" x14ac:dyDescent="0.25">
      <c r="A2" s="172" t="s">
        <v>153</v>
      </c>
      <c r="B2" s="172"/>
      <c r="C2" s="172"/>
      <c r="D2" s="172"/>
      <c r="E2" s="172"/>
      <c r="F2" s="172"/>
    </row>
    <row r="3" spans="1:6" ht="15" customHeight="1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30" customHeight="1" x14ac:dyDescent="0.25">
      <c r="A9" s="28" t="s">
        <v>10</v>
      </c>
      <c r="B9" s="29" t="s">
        <v>14</v>
      </c>
      <c r="C9" s="30" t="s">
        <v>15</v>
      </c>
      <c r="D9" s="31">
        <v>1</v>
      </c>
      <c r="E9" s="32"/>
      <c r="F9" s="33"/>
    </row>
    <row r="10" spans="1:6" ht="15" customHeight="1" thickBot="1" x14ac:dyDescent="0.3">
      <c r="A10" s="34"/>
      <c r="B10" s="35"/>
      <c r="C10" s="35"/>
      <c r="D10" s="35"/>
      <c r="E10" s="35"/>
      <c r="F10" s="36"/>
    </row>
    <row r="11" spans="1:6" ht="15" customHeight="1" thickBot="1" x14ac:dyDescent="0.3">
      <c r="A11" s="173" t="s">
        <v>16</v>
      </c>
      <c r="B11" s="174"/>
      <c r="C11" s="174"/>
      <c r="D11" s="174"/>
      <c r="E11" s="175"/>
      <c r="F11" s="37"/>
    </row>
    <row r="12" spans="1:6" ht="15" customHeight="1" x14ac:dyDescent="0.25">
      <c r="A12" s="38"/>
      <c r="B12" s="39"/>
      <c r="C12" s="39"/>
      <c r="D12" s="39"/>
      <c r="E12" s="40"/>
      <c r="F12" s="41"/>
    </row>
    <row r="13" spans="1:6" ht="15" customHeight="1" x14ac:dyDescent="0.25">
      <c r="A13" s="107" t="s">
        <v>58</v>
      </c>
      <c r="B13" s="108" t="s">
        <v>59</v>
      </c>
      <c r="C13" s="48"/>
      <c r="D13" s="49"/>
      <c r="E13" s="19"/>
      <c r="F13" s="20"/>
    </row>
    <row r="14" spans="1:6" ht="15" customHeight="1" x14ac:dyDescent="0.25">
      <c r="A14" s="109"/>
      <c r="B14" s="90"/>
      <c r="C14" s="48"/>
      <c r="D14" s="49"/>
      <c r="E14" s="92"/>
      <c r="F14" s="110"/>
    </row>
    <row r="15" spans="1:6" ht="15" customHeight="1" x14ac:dyDescent="0.25">
      <c r="A15" s="89" t="s">
        <v>60</v>
      </c>
      <c r="B15" s="90" t="s">
        <v>61</v>
      </c>
      <c r="C15" s="48"/>
      <c r="D15" s="49"/>
      <c r="E15" s="92"/>
      <c r="F15" s="93"/>
    </row>
    <row r="16" spans="1:6" ht="15" customHeight="1" x14ac:dyDescent="0.25">
      <c r="A16" s="89" t="s">
        <v>62</v>
      </c>
      <c r="B16" s="94" t="s">
        <v>63</v>
      </c>
      <c r="C16" s="48"/>
      <c r="D16" s="49"/>
      <c r="E16" s="92"/>
      <c r="F16" s="93"/>
    </row>
    <row r="17" spans="1:6" ht="15" customHeight="1" x14ac:dyDescent="0.25">
      <c r="A17" s="95" t="s">
        <v>64</v>
      </c>
      <c r="B17" s="111" t="s">
        <v>65</v>
      </c>
      <c r="C17" s="48" t="s">
        <v>66</v>
      </c>
      <c r="D17" s="49">
        <v>50</v>
      </c>
      <c r="E17" s="112"/>
      <c r="F17" s="99"/>
    </row>
    <row r="18" spans="1:6" ht="15" customHeight="1" x14ac:dyDescent="0.25">
      <c r="A18" s="89" t="s">
        <v>67</v>
      </c>
      <c r="B18" s="94" t="s">
        <v>68</v>
      </c>
      <c r="C18" s="48"/>
      <c r="D18" s="49"/>
      <c r="E18" s="112"/>
      <c r="F18" s="99"/>
    </row>
    <row r="19" spans="1:6" ht="30" customHeight="1" x14ac:dyDescent="0.25">
      <c r="A19" s="113" t="s">
        <v>69</v>
      </c>
      <c r="B19" s="96" t="s">
        <v>70</v>
      </c>
      <c r="C19" s="114" t="s">
        <v>66</v>
      </c>
      <c r="D19" s="42">
        <f>2*(12.192+2.438)</f>
        <v>29.26</v>
      </c>
      <c r="E19" s="115"/>
      <c r="F19" s="99"/>
    </row>
    <row r="20" spans="1:6" ht="15" customHeight="1" x14ac:dyDescent="0.25">
      <c r="A20" s="89" t="s">
        <v>71</v>
      </c>
      <c r="B20" s="94" t="s">
        <v>72</v>
      </c>
      <c r="C20" s="48"/>
      <c r="D20" s="49"/>
      <c r="E20" s="112"/>
      <c r="F20" s="99"/>
    </row>
    <row r="21" spans="1:6" ht="30" customHeight="1" x14ac:dyDescent="0.25">
      <c r="A21" s="113" t="s">
        <v>73</v>
      </c>
      <c r="B21" s="96" t="s">
        <v>74</v>
      </c>
      <c r="C21" s="114" t="s">
        <v>56</v>
      </c>
      <c r="D21" s="42">
        <v>1</v>
      </c>
      <c r="E21" s="115"/>
      <c r="F21" s="99"/>
    </row>
    <row r="22" spans="1:6" ht="15" customHeight="1" x14ac:dyDescent="0.25">
      <c r="A22" s="89" t="s">
        <v>75</v>
      </c>
      <c r="B22" s="90" t="s">
        <v>76</v>
      </c>
      <c r="C22" s="48"/>
      <c r="D22" s="49"/>
      <c r="E22" s="112"/>
      <c r="F22" s="99"/>
    </row>
    <row r="23" spans="1:6" ht="15" customHeight="1" x14ac:dyDescent="0.25">
      <c r="A23" s="89" t="s">
        <v>77</v>
      </c>
      <c r="B23" s="94" t="s">
        <v>78</v>
      </c>
      <c r="C23" s="48"/>
      <c r="D23" s="49"/>
      <c r="E23" s="112"/>
      <c r="F23" s="99"/>
    </row>
    <row r="24" spans="1:6" ht="30" customHeight="1" x14ac:dyDescent="0.25">
      <c r="A24" s="95" t="s">
        <v>79</v>
      </c>
      <c r="B24" s="96" t="s">
        <v>80</v>
      </c>
      <c r="C24" s="48" t="s">
        <v>66</v>
      </c>
      <c r="D24" s="49">
        <v>28.8</v>
      </c>
      <c r="E24" s="112"/>
      <c r="F24" s="99"/>
    </row>
    <row r="25" spans="1:6" ht="15" customHeight="1" x14ac:dyDescent="0.25">
      <c r="A25" s="116" t="s">
        <v>81</v>
      </c>
      <c r="B25" s="117" t="s">
        <v>82</v>
      </c>
      <c r="C25" s="118"/>
      <c r="D25" s="119"/>
      <c r="E25" s="118"/>
      <c r="F25" s="99"/>
    </row>
    <row r="26" spans="1:6" ht="15" customHeight="1" x14ac:dyDescent="0.25">
      <c r="A26" s="52" t="s">
        <v>83</v>
      </c>
      <c r="B26" s="120" t="s">
        <v>84</v>
      </c>
      <c r="C26" s="121"/>
      <c r="D26" s="122"/>
      <c r="E26" s="121"/>
      <c r="F26" s="99"/>
    </row>
    <row r="27" spans="1:6" ht="15" customHeight="1" x14ac:dyDescent="0.25">
      <c r="A27" s="64" t="s">
        <v>85</v>
      </c>
      <c r="B27" s="111" t="s">
        <v>86</v>
      </c>
      <c r="C27" s="48" t="s">
        <v>56</v>
      </c>
      <c r="D27" s="49">
        <v>1</v>
      </c>
      <c r="E27" s="112"/>
      <c r="F27" s="99"/>
    </row>
    <row r="28" spans="1:6" ht="15" customHeight="1" x14ac:dyDescent="0.25">
      <c r="A28" s="52" t="s">
        <v>87</v>
      </c>
      <c r="B28" s="94" t="s">
        <v>88</v>
      </c>
      <c r="C28" s="48"/>
      <c r="D28" s="49"/>
      <c r="E28" s="112"/>
      <c r="F28" s="99"/>
    </row>
    <row r="29" spans="1:6" ht="15" customHeight="1" x14ac:dyDescent="0.25">
      <c r="A29" s="64" t="s">
        <v>89</v>
      </c>
      <c r="B29" s="111" t="s">
        <v>90</v>
      </c>
      <c r="C29" s="48" t="s">
        <v>56</v>
      </c>
      <c r="D29" s="49">
        <v>6</v>
      </c>
      <c r="E29" s="112"/>
      <c r="F29" s="99"/>
    </row>
    <row r="30" spans="1:6" ht="15" customHeight="1" x14ac:dyDescent="0.25">
      <c r="A30" s="64" t="s">
        <v>91</v>
      </c>
      <c r="B30" s="111" t="s">
        <v>92</v>
      </c>
      <c r="C30" s="48" t="s">
        <v>56</v>
      </c>
      <c r="D30" s="49">
        <v>4</v>
      </c>
      <c r="E30" s="112"/>
      <c r="F30" s="99"/>
    </row>
    <row r="31" spans="1:6" ht="15" customHeight="1" x14ac:dyDescent="0.25">
      <c r="A31" s="123" t="s">
        <v>93</v>
      </c>
      <c r="B31" s="90" t="s">
        <v>94</v>
      </c>
      <c r="C31" s="48"/>
      <c r="D31" s="49"/>
      <c r="E31" s="112"/>
      <c r="F31" s="99"/>
    </row>
    <row r="32" spans="1:6" ht="15" customHeight="1" x14ac:dyDescent="0.25">
      <c r="A32" s="95" t="s">
        <v>95</v>
      </c>
      <c r="B32" s="111" t="s">
        <v>96</v>
      </c>
      <c r="C32" s="48" t="s">
        <v>97</v>
      </c>
      <c r="D32" s="49">
        <v>1</v>
      </c>
      <c r="E32" s="112"/>
      <c r="F32" s="99"/>
    </row>
    <row r="33" spans="1:6" ht="15" customHeight="1" thickBot="1" x14ac:dyDescent="0.3">
      <c r="A33" s="95"/>
      <c r="B33" s="111"/>
      <c r="C33" s="48"/>
      <c r="D33" s="49"/>
      <c r="E33" s="92"/>
      <c r="F33" s="93"/>
    </row>
    <row r="34" spans="1:6" ht="15" customHeight="1" thickBot="1" x14ac:dyDescent="0.3">
      <c r="A34" s="176" t="s">
        <v>98</v>
      </c>
      <c r="B34" s="177"/>
      <c r="C34" s="177"/>
      <c r="D34" s="177"/>
      <c r="E34" s="177"/>
      <c r="F34" s="106"/>
    </row>
    <row r="35" spans="1:6" ht="15" customHeight="1" x14ac:dyDescent="0.25">
      <c r="A35" s="86"/>
      <c r="B35" s="87"/>
      <c r="C35" s="87"/>
      <c r="D35" s="87"/>
      <c r="E35" s="124"/>
      <c r="F35" s="125"/>
    </row>
    <row r="36" spans="1:6" ht="15" customHeight="1" x14ac:dyDescent="0.25">
      <c r="A36" s="126" t="s">
        <v>99</v>
      </c>
      <c r="B36" s="127" t="s">
        <v>100</v>
      </c>
      <c r="C36" s="48"/>
      <c r="D36" s="49"/>
      <c r="E36" s="128"/>
      <c r="F36" s="129"/>
    </row>
    <row r="37" spans="1:6" ht="15" customHeight="1" x14ac:dyDescent="0.25">
      <c r="A37" s="89"/>
      <c r="B37" s="90"/>
      <c r="C37" s="48"/>
      <c r="D37" s="91"/>
      <c r="E37" s="92"/>
      <c r="F37" s="93"/>
    </row>
    <row r="38" spans="1:6" ht="15" customHeight="1" x14ac:dyDescent="0.25">
      <c r="A38" s="89" t="s">
        <v>101</v>
      </c>
      <c r="B38" s="90" t="s">
        <v>102</v>
      </c>
      <c r="C38" s="48" t="s">
        <v>103</v>
      </c>
      <c r="D38" s="49"/>
      <c r="E38" s="92"/>
      <c r="F38" s="93"/>
    </row>
    <row r="39" spans="1:6" ht="15" customHeight="1" x14ac:dyDescent="0.25">
      <c r="A39" s="89" t="s">
        <v>104</v>
      </c>
      <c r="B39" s="94" t="s">
        <v>105</v>
      </c>
      <c r="C39" s="48"/>
      <c r="D39" s="49"/>
      <c r="E39" s="92"/>
      <c r="F39" s="93"/>
    </row>
    <row r="40" spans="1:6" ht="30" customHeight="1" x14ac:dyDescent="0.25">
      <c r="A40" s="113" t="s">
        <v>106</v>
      </c>
      <c r="B40" s="96" t="s">
        <v>107</v>
      </c>
      <c r="C40" s="97" t="s">
        <v>36</v>
      </c>
      <c r="D40" s="42">
        <v>37.29</v>
      </c>
      <c r="E40" s="130"/>
      <c r="F40" s="99"/>
    </row>
    <row r="41" spans="1:6" ht="30" customHeight="1" x14ac:dyDescent="0.25">
      <c r="A41" s="113" t="s">
        <v>108</v>
      </c>
      <c r="B41" s="96" t="s">
        <v>109</v>
      </c>
      <c r="C41" s="97" t="s">
        <v>36</v>
      </c>
      <c r="D41" s="42">
        <f>+D47</f>
        <v>210.11339200000003</v>
      </c>
      <c r="E41" s="130"/>
      <c r="F41" s="99"/>
    </row>
    <row r="42" spans="1:6" ht="15" customHeight="1" x14ac:dyDescent="0.25">
      <c r="A42" s="89" t="s">
        <v>110</v>
      </c>
      <c r="B42" s="90" t="s">
        <v>111</v>
      </c>
      <c r="C42" s="48"/>
      <c r="D42" s="49"/>
      <c r="E42" s="98"/>
      <c r="F42" s="99"/>
    </row>
    <row r="43" spans="1:6" ht="15" customHeight="1" x14ac:dyDescent="0.25">
      <c r="A43" s="89" t="s">
        <v>112</v>
      </c>
      <c r="B43" s="94" t="s">
        <v>113</v>
      </c>
      <c r="C43" s="48"/>
      <c r="D43" s="49"/>
      <c r="E43" s="98"/>
      <c r="F43" s="99"/>
    </row>
    <row r="44" spans="1:6" ht="30" customHeight="1" x14ac:dyDescent="0.25">
      <c r="A44" s="113" t="s">
        <v>114</v>
      </c>
      <c r="B44" s="96" t="s">
        <v>115</v>
      </c>
      <c r="C44" s="131" t="s">
        <v>36</v>
      </c>
      <c r="D44" s="42">
        <v>37.29</v>
      </c>
      <c r="E44" s="130"/>
      <c r="F44" s="99"/>
    </row>
    <row r="45" spans="1:6" ht="15" customHeight="1" x14ac:dyDescent="0.3">
      <c r="A45" s="132" t="s">
        <v>116</v>
      </c>
      <c r="B45" s="133" t="s">
        <v>117</v>
      </c>
      <c r="C45" s="134"/>
      <c r="D45" s="135"/>
      <c r="E45" s="130"/>
      <c r="F45" s="99"/>
    </row>
    <row r="46" spans="1:6" ht="15" customHeight="1" x14ac:dyDescent="0.3">
      <c r="A46" s="136" t="s">
        <v>118</v>
      </c>
      <c r="B46" s="137" t="s">
        <v>119</v>
      </c>
      <c r="C46" s="138"/>
      <c r="D46" s="139"/>
      <c r="E46" s="98"/>
      <c r="F46" s="99"/>
    </row>
    <row r="47" spans="1:6" ht="30" customHeight="1" x14ac:dyDescent="0.25">
      <c r="A47" s="113" t="s">
        <v>120</v>
      </c>
      <c r="B47" s="96" t="s">
        <v>121</v>
      </c>
      <c r="C47" s="97" t="s">
        <v>36</v>
      </c>
      <c r="D47" s="42">
        <f>2*(12.129*2.591*2+2.438*2.591*2+2.438*12.129)</f>
        <v>210.11339200000003</v>
      </c>
      <c r="E47" s="130"/>
      <c r="F47" s="99"/>
    </row>
    <row r="48" spans="1:6" ht="15" customHeight="1" x14ac:dyDescent="0.25">
      <c r="A48" s="136" t="s">
        <v>122</v>
      </c>
      <c r="B48" s="140" t="s">
        <v>123</v>
      </c>
      <c r="C48" s="97"/>
      <c r="D48" s="42"/>
      <c r="E48" s="130"/>
      <c r="F48" s="99"/>
    </row>
    <row r="49" spans="1:6" ht="30" customHeight="1" x14ac:dyDescent="0.3">
      <c r="A49" s="113" t="s">
        <v>124</v>
      </c>
      <c r="B49" s="141" t="s">
        <v>125</v>
      </c>
      <c r="C49" s="97" t="s">
        <v>36</v>
      </c>
      <c r="D49" s="42">
        <f>+D47</f>
        <v>210.11339200000003</v>
      </c>
      <c r="E49" s="130"/>
      <c r="F49" s="99"/>
    </row>
    <row r="50" spans="1:6" ht="15" customHeight="1" x14ac:dyDescent="0.25">
      <c r="A50" s="142" t="s">
        <v>126</v>
      </c>
      <c r="B50" s="90" t="s">
        <v>94</v>
      </c>
      <c r="C50" s="48"/>
      <c r="D50" s="143"/>
      <c r="E50" s="98"/>
      <c r="F50" s="99"/>
    </row>
    <row r="51" spans="1:6" ht="45" customHeight="1" x14ac:dyDescent="0.25">
      <c r="A51" s="144" t="s">
        <v>127</v>
      </c>
      <c r="B51" s="96" t="s">
        <v>128</v>
      </c>
      <c r="C51" s="114" t="s">
        <v>97</v>
      </c>
      <c r="D51" s="145">
        <v>1</v>
      </c>
      <c r="E51" s="130"/>
      <c r="F51" s="99"/>
    </row>
    <row r="52" spans="1:6" ht="15" customHeight="1" thickBot="1" x14ac:dyDescent="0.3">
      <c r="A52" s="146"/>
      <c r="B52" s="147"/>
      <c r="C52" s="148"/>
      <c r="D52" s="149"/>
      <c r="E52" s="150"/>
      <c r="F52" s="151"/>
    </row>
    <row r="53" spans="1:6" ht="15" customHeight="1" thickBot="1" x14ac:dyDescent="0.3">
      <c r="A53" s="178" t="s">
        <v>129</v>
      </c>
      <c r="B53" s="179"/>
      <c r="C53" s="179"/>
      <c r="D53" s="179"/>
      <c r="E53" s="180"/>
      <c r="F53" s="106"/>
    </row>
    <row r="54" spans="1:6" ht="15" customHeight="1" x14ac:dyDescent="0.25">
      <c r="A54" s="152"/>
      <c r="B54" s="153"/>
      <c r="C54" s="153"/>
      <c r="D54" s="153"/>
      <c r="E54" s="153"/>
      <c r="F54" s="154"/>
    </row>
    <row r="55" spans="1:6" ht="15" customHeight="1" thickBot="1" x14ac:dyDescent="0.3">
      <c r="A55" s="155"/>
      <c r="B55" s="156"/>
      <c r="C55" s="156"/>
      <c r="D55" s="156"/>
      <c r="E55" s="157"/>
      <c r="F55" s="158"/>
    </row>
    <row r="56" spans="1:6" ht="24.95" customHeight="1" thickTop="1" thickBot="1" x14ac:dyDescent="0.3">
      <c r="A56" s="181" t="s">
        <v>130</v>
      </c>
      <c r="B56" s="182"/>
      <c r="C56" s="182"/>
      <c r="D56" s="183"/>
      <c r="E56" s="184"/>
      <c r="F56" s="185"/>
    </row>
    <row r="57" spans="1:6" ht="15" customHeight="1" thickTop="1" x14ac:dyDescent="0.3">
      <c r="A57" s="1"/>
      <c r="B57" s="2"/>
      <c r="C57" s="2"/>
      <c r="D57" s="2"/>
      <c r="E57" s="2"/>
      <c r="F57" s="2"/>
    </row>
    <row r="58" spans="1:6" ht="15" customHeight="1" x14ac:dyDescent="0.3">
      <c r="A58" s="1"/>
      <c r="B58" s="2"/>
      <c r="C58" s="2"/>
      <c r="D58" s="2"/>
      <c r="E58" s="2"/>
      <c r="F58" s="2"/>
    </row>
    <row r="59" spans="1:6" ht="15" customHeight="1" thickBot="1" x14ac:dyDescent="0.35">
      <c r="A59" s="159"/>
      <c r="B59" s="160"/>
      <c r="C59" s="160"/>
      <c r="D59" s="160"/>
      <c r="E59" s="160"/>
      <c r="F59" s="160"/>
    </row>
    <row r="60" spans="1:6" ht="24.95" customHeight="1" thickTop="1" thickBot="1" x14ac:dyDescent="0.3">
      <c r="A60" s="161" t="s">
        <v>0</v>
      </c>
      <c r="B60" s="191" t="s">
        <v>131</v>
      </c>
      <c r="C60" s="192"/>
      <c r="D60" s="193"/>
      <c r="E60" s="191" t="s">
        <v>132</v>
      </c>
      <c r="F60" s="194"/>
    </row>
    <row r="61" spans="1:6" ht="15" customHeight="1" thickTop="1" x14ac:dyDescent="0.3">
      <c r="A61" s="162"/>
      <c r="B61" s="195"/>
      <c r="C61" s="196"/>
      <c r="D61" s="197"/>
      <c r="E61" s="198"/>
      <c r="F61" s="199"/>
    </row>
    <row r="62" spans="1:6" ht="15" customHeight="1" x14ac:dyDescent="0.25">
      <c r="A62" s="163">
        <v>1</v>
      </c>
      <c r="B62" s="200" t="s">
        <v>7</v>
      </c>
      <c r="C62" s="201"/>
      <c r="D62" s="202"/>
      <c r="E62" s="203"/>
      <c r="F62" s="204"/>
    </row>
    <row r="63" spans="1:6" ht="15" customHeight="1" x14ac:dyDescent="0.25">
      <c r="A63" s="165">
        <v>5</v>
      </c>
      <c r="B63" s="205" t="s">
        <v>59</v>
      </c>
      <c r="C63" s="206"/>
      <c r="D63" s="207"/>
      <c r="E63" s="208"/>
      <c r="F63" s="209"/>
    </row>
    <row r="64" spans="1:6" ht="15" customHeight="1" x14ac:dyDescent="0.25">
      <c r="A64" s="165">
        <v>7</v>
      </c>
      <c r="B64" s="205" t="s">
        <v>100</v>
      </c>
      <c r="C64" s="206"/>
      <c r="D64" s="207"/>
      <c r="E64" s="208"/>
      <c r="F64" s="209"/>
    </row>
    <row r="65" spans="1:6" ht="15" customHeight="1" thickBot="1" x14ac:dyDescent="0.35">
      <c r="A65" s="166"/>
      <c r="B65" s="210"/>
      <c r="C65" s="211"/>
      <c r="D65" s="212"/>
      <c r="E65" s="167"/>
      <c r="F65" s="168"/>
    </row>
    <row r="66" spans="1:6" ht="24.95" customHeight="1" thickTop="1" thickBot="1" x14ac:dyDescent="0.3">
      <c r="A66" s="186" t="s">
        <v>130</v>
      </c>
      <c r="B66" s="187"/>
      <c r="C66" s="187"/>
      <c r="D66" s="188"/>
      <c r="E66" s="189"/>
      <c r="F66" s="190"/>
    </row>
    <row r="67" spans="1:6" ht="15.75" thickTop="1" x14ac:dyDescent="0.25"/>
  </sheetData>
  <mergeCells count="19">
    <mergeCell ref="A66:D66"/>
    <mergeCell ref="E66:F66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  <mergeCell ref="A2:F2"/>
    <mergeCell ref="A11:E11"/>
    <mergeCell ref="A34:E34"/>
    <mergeCell ref="A53:E53"/>
    <mergeCell ref="A56:D56"/>
    <mergeCell ref="E56:F56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H - VARIANTE 2 / CEL BONDOUKOU&amp;R&amp;P/&amp;N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view="pageLayout" topLeftCell="A34" zoomScaleNormal="100" workbookViewId="0">
      <selection activeCell="B37" sqref="A36:E37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2" t="s">
        <v>152</v>
      </c>
      <c r="B2" s="172"/>
      <c r="C2" s="172"/>
      <c r="D2" s="172"/>
      <c r="E2" s="172"/>
      <c r="F2" s="172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169" t="s">
        <v>10</v>
      </c>
      <c r="B9" s="29" t="s">
        <v>133</v>
      </c>
      <c r="C9" s="30" t="s">
        <v>15</v>
      </c>
      <c r="D9" s="170">
        <v>1</v>
      </c>
      <c r="E9" s="32"/>
      <c r="F9" s="33"/>
    </row>
    <row r="10" spans="1:6" ht="15" customHeight="1" x14ac:dyDescent="0.25">
      <c r="A10" s="169" t="s">
        <v>13</v>
      </c>
      <c r="B10" s="29" t="s">
        <v>11</v>
      </c>
      <c r="C10" s="30" t="s">
        <v>12</v>
      </c>
      <c r="D10" s="31">
        <f>(12.192+0.5)*(2.438+0.5)</f>
        <v>37.289096000000001</v>
      </c>
      <c r="E10" s="32"/>
      <c r="F10" s="33"/>
    </row>
    <row r="11" spans="1:6" ht="30" customHeight="1" x14ac:dyDescent="0.25">
      <c r="A11" s="169" t="s">
        <v>134</v>
      </c>
      <c r="B11" s="29" t="s">
        <v>14</v>
      </c>
      <c r="C11" s="30" t="s">
        <v>15</v>
      </c>
      <c r="D11" s="31">
        <v>1</v>
      </c>
      <c r="E11" s="32"/>
      <c r="F11" s="33"/>
    </row>
    <row r="12" spans="1:6" ht="15" customHeight="1" thickBot="1" x14ac:dyDescent="0.3">
      <c r="A12" s="34"/>
      <c r="B12" s="35"/>
      <c r="C12" s="35"/>
      <c r="D12" s="35"/>
      <c r="E12" s="35"/>
      <c r="F12" s="36"/>
    </row>
    <row r="13" spans="1:6" ht="15" customHeight="1" thickBot="1" x14ac:dyDescent="0.3">
      <c r="A13" s="173" t="s">
        <v>16</v>
      </c>
      <c r="B13" s="174"/>
      <c r="C13" s="174"/>
      <c r="D13" s="174"/>
      <c r="E13" s="175"/>
      <c r="F13" s="37"/>
    </row>
    <row r="14" spans="1:6" ht="15" customHeight="1" x14ac:dyDescent="0.25">
      <c r="A14" s="38"/>
      <c r="B14" s="39"/>
      <c r="C14" s="39"/>
      <c r="D14" s="39"/>
      <c r="E14" s="40"/>
      <c r="F14" s="41"/>
    </row>
    <row r="15" spans="1:6" ht="15" customHeight="1" x14ac:dyDescent="0.25">
      <c r="A15" s="15" t="s">
        <v>17</v>
      </c>
      <c r="B15" s="16" t="s">
        <v>18</v>
      </c>
      <c r="C15" s="17"/>
      <c r="D15" s="42"/>
      <c r="E15" s="19"/>
      <c r="F15" s="20"/>
    </row>
    <row r="16" spans="1:6" ht="15" customHeight="1" x14ac:dyDescent="0.25">
      <c r="A16" s="21"/>
      <c r="B16" s="22"/>
      <c r="C16" s="23"/>
      <c r="D16" s="31"/>
      <c r="E16" s="25"/>
      <c r="F16" s="26"/>
    </row>
    <row r="17" spans="1:6" ht="15" customHeight="1" x14ac:dyDescent="0.25">
      <c r="A17" s="43" t="s">
        <v>19</v>
      </c>
      <c r="B17" s="44" t="s">
        <v>20</v>
      </c>
      <c r="C17" s="45"/>
      <c r="D17" s="31"/>
      <c r="E17" s="32"/>
      <c r="F17" s="33"/>
    </row>
    <row r="18" spans="1:6" ht="15" customHeight="1" x14ac:dyDescent="0.25">
      <c r="A18" s="28" t="s">
        <v>21</v>
      </c>
      <c r="B18" s="29" t="s">
        <v>22</v>
      </c>
      <c r="C18" s="30" t="s">
        <v>23</v>
      </c>
      <c r="D18" s="31">
        <f>12.629*2.938*0.25</f>
        <v>9.2760005000000003</v>
      </c>
      <c r="E18" s="32"/>
      <c r="F18" s="33"/>
    </row>
    <row r="19" spans="1:6" ht="15" customHeight="1" thickBot="1" x14ac:dyDescent="0.3">
      <c r="A19" s="28"/>
      <c r="B19" s="29"/>
      <c r="C19" s="23"/>
      <c r="D19" s="31"/>
      <c r="E19" s="32"/>
      <c r="F19" s="26"/>
    </row>
    <row r="20" spans="1:6" ht="15" customHeight="1" thickBot="1" x14ac:dyDescent="0.3">
      <c r="A20" s="173" t="s">
        <v>24</v>
      </c>
      <c r="B20" s="174"/>
      <c r="C20" s="174"/>
      <c r="D20" s="174"/>
      <c r="E20" s="175"/>
      <c r="F20" s="37"/>
    </row>
    <row r="21" spans="1:6" ht="15" customHeight="1" x14ac:dyDescent="0.25">
      <c r="A21" s="21"/>
      <c r="B21" s="22"/>
      <c r="C21" s="23"/>
      <c r="D21" s="24"/>
      <c r="E21" s="25"/>
      <c r="F21" s="26"/>
    </row>
    <row r="22" spans="1:6" ht="15" customHeight="1" x14ac:dyDescent="0.25">
      <c r="A22" s="46" t="s">
        <v>25</v>
      </c>
      <c r="B22" s="47" t="s">
        <v>26</v>
      </c>
      <c r="C22" s="48"/>
      <c r="D22" s="49"/>
      <c r="E22" s="25"/>
      <c r="F22" s="26"/>
    </row>
    <row r="23" spans="1:6" ht="15" customHeight="1" x14ac:dyDescent="0.25">
      <c r="A23" s="50"/>
      <c r="B23" s="51"/>
      <c r="C23" s="48"/>
      <c r="D23" s="49"/>
      <c r="E23" s="25"/>
      <c r="F23" s="26"/>
    </row>
    <row r="24" spans="1:6" ht="15" customHeight="1" x14ac:dyDescent="0.25">
      <c r="A24" s="52" t="s">
        <v>27</v>
      </c>
      <c r="B24" s="53" t="s">
        <v>28</v>
      </c>
      <c r="C24" s="54"/>
      <c r="D24" s="55"/>
      <c r="E24" s="56"/>
      <c r="F24" s="57"/>
    </row>
    <row r="25" spans="1:6" ht="15" customHeight="1" x14ac:dyDescent="0.25">
      <c r="A25" s="52" t="s">
        <v>29</v>
      </c>
      <c r="B25" s="58" t="s">
        <v>30</v>
      </c>
      <c r="C25" s="59" t="s">
        <v>31</v>
      </c>
      <c r="D25" s="31">
        <f>((12.192+0.5)*(2.438+0.5))*0.05</f>
        <v>1.8644548000000001</v>
      </c>
      <c r="E25" s="60"/>
      <c r="F25" s="61"/>
    </row>
    <row r="26" spans="1:6" ht="15" customHeight="1" x14ac:dyDescent="0.25">
      <c r="A26" s="52" t="s">
        <v>32</v>
      </c>
      <c r="B26" s="58" t="s">
        <v>33</v>
      </c>
      <c r="C26" s="59"/>
      <c r="D26" s="62"/>
      <c r="E26" s="63"/>
      <c r="F26" s="61"/>
    </row>
    <row r="27" spans="1:6" ht="30" customHeight="1" x14ac:dyDescent="0.25">
      <c r="A27" s="64" t="s">
        <v>34</v>
      </c>
      <c r="B27" s="65" t="s">
        <v>35</v>
      </c>
      <c r="C27" s="59" t="s">
        <v>36</v>
      </c>
      <c r="D27" s="31">
        <f>(12.192+0.5)*(2.438+0.5)</f>
        <v>37.289096000000001</v>
      </c>
      <c r="E27" s="66"/>
      <c r="F27" s="61"/>
    </row>
    <row r="28" spans="1:6" ht="15" customHeight="1" x14ac:dyDescent="0.25">
      <c r="A28" s="64" t="s">
        <v>37</v>
      </c>
      <c r="B28" s="67" t="s">
        <v>38</v>
      </c>
      <c r="C28" s="59" t="s">
        <v>36</v>
      </c>
      <c r="D28" s="31">
        <f>2*(12.629+2.938)*0.15</f>
        <v>4.6700999999999997</v>
      </c>
      <c r="E28" s="68"/>
      <c r="F28" s="61"/>
    </row>
    <row r="29" spans="1:6" ht="15" customHeight="1" thickBot="1" x14ac:dyDescent="0.3">
      <c r="A29" s="69"/>
      <c r="B29" s="70"/>
      <c r="C29" s="71"/>
      <c r="D29" s="72"/>
      <c r="E29" s="60"/>
      <c r="F29" s="73"/>
    </row>
    <row r="30" spans="1:6" ht="15" customHeight="1" thickBot="1" x14ac:dyDescent="0.3">
      <c r="A30" s="213" t="s">
        <v>39</v>
      </c>
      <c r="B30" s="214"/>
      <c r="C30" s="214"/>
      <c r="D30" s="214"/>
      <c r="E30" s="215"/>
      <c r="F30" s="74"/>
    </row>
    <row r="31" spans="1:6" ht="15" customHeight="1" x14ac:dyDescent="0.25">
      <c r="A31" s="50"/>
      <c r="B31" s="51"/>
      <c r="C31" s="48"/>
      <c r="D31" s="49"/>
      <c r="E31" s="25"/>
      <c r="F31" s="26"/>
    </row>
    <row r="32" spans="1:6" ht="15" customHeight="1" x14ac:dyDescent="0.25">
      <c r="A32" s="52" t="s">
        <v>40</v>
      </c>
      <c r="B32" s="53" t="s">
        <v>41</v>
      </c>
      <c r="C32" s="54"/>
      <c r="D32" s="75"/>
      <c r="E32" s="76"/>
      <c r="F32" s="77"/>
    </row>
    <row r="33" spans="1:6" ht="15" customHeight="1" x14ac:dyDescent="0.25">
      <c r="A33" s="52" t="s">
        <v>42</v>
      </c>
      <c r="B33" s="58" t="s">
        <v>43</v>
      </c>
      <c r="C33" s="59"/>
      <c r="D33" s="78"/>
      <c r="E33" s="60"/>
      <c r="F33" s="79"/>
    </row>
    <row r="34" spans="1:6" ht="15" customHeight="1" x14ac:dyDescent="0.25">
      <c r="A34" s="64" t="s">
        <v>44</v>
      </c>
      <c r="B34" s="65" t="s">
        <v>45</v>
      </c>
      <c r="C34" s="59" t="s">
        <v>36</v>
      </c>
      <c r="D34" s="31">
        <f>8*(4*0.5*0.55)+2*(12.629+2.938)</f>
        <v>39.933999999999997</v>
      </c>
      <c r="E34" s="60"/>
      <c r="F34" s="79"/>
    </row>
    <row r="35" spans="1:6" ht="15" customHeight="1" thickBot="1" x14ac:dyDescent="0.3">
      <c r="A35" s="80"/>
      <c r="B35" s="81"/>
      <c r="C35" s="82"/>
      <c r="D35" s="83"/>
      <c r="E35" s="84"/>
      <c r="F35" s="85"/>
    </row>
    <row r="36" spans="1:6" ht="15" customHeight="1" thickBot="1" x14ac:dyDescent="0.3">
      <c r="A36" s="213" t="s">
        <v>46</v>
      </c>
      <c r="B36" s="214"/>
      <c r="C36" s="214"/>
      <c r="D36" s="214"/>
      <c r="E36" s="215"/>
      <c r="F36" s="74"/>
    </row>
    <row r="37" spans="1:6" ht="15" customHeight="1" thickBot="1" x14ac:dyDescent="0.3">
      <c r="A37" s="86"/>
      <c r="B37" s="87"/>
      <c r="C37" s="87"/>
      <c r="D37" s="87"/>
      <c r="E37" s="87"/>
      <c r="F37" s="88"/>
    </row>
    <row r="38" spans="1:6" ht="15" customHeight="1" thickBot="1" x14ac:dyDescent="0.3">
      <c r="A38" s="173" t="s">
        <v>47</v>
      </c>
      <c r="B38" s="174"/>
      <c r="C38" s="174"/>
      <c r="D38" s="174"/>
      <c r="E38" s="175"/>
      <c r="F38" s="37"/>
    </row>
    <row r="39" spans="1:6" ht="15" customHeight="1" x14ac:dyDescent="0.25">
      <c r="A39" s="86"/>
      <c r="B39" s="87"/>
      <c r="C39" s="87"/>
      <c r="D39" s="87"/>
      <c r="E39" s="87"/>
      <c r="F39" s="41"/>
    </row>
    <row r="40" spans="1:6" ht="15" customHeight="1" x14ac:dyDescent="0.25">
      <c r="A40" s="46" t="s">
        <v>48</v>
      </c>
      <c r="B40" s="47" t="s">
        <v>49</v>
      </c>
      <c r="C40" s="48"/>
      <c r="D40" s="49"/>
      <c r="E40" s="19"/>
      <c r="F40" s="20"/>
    </row>
    <row r="41" spans="1:6" ht="15" customHeight="1" x14ac:dyDescent="0.25">
      <c r="A41" s="86"/>
      <c r="B41" s="87"/>
      <c r="C41" s="87"/>
      <c r="D41" s="87"/>
      <c r="E41" s="87"/>
      <c r="F41" s="41"/>
    </row>
    <row r="42" spans="1:6" ht="15" customHeight="1" x14ac:dyDescent="0.25">
      <c r="A42" s="89" t="s">
        <v>50</v>
      </c>
      <c r="B42" s="90" t="s">
        <v>51</v>
      </c>
      <c r="C42" s="48"/>
      <c r="D42" s="91"/>
      <c r="E42" s="92"/>
      <c r="F42" s="93"/>
    </row>
    <row r="43" spans="1:6" ht="15" customHeight="1" x14ac:dyDescent="0.25">
      <c r="A43" s="89" t="s">
        <v>52</v>
      </c>
      <c r="B43" s="94" t="s">
        <v>135</v>
      </c>
      <c r="C43" s="48"/>
      <c r="D43" s="91"/>
      <c r="E43" s="92"/>
      <c r="F43" s="93"/>
    </row>
    <row r="44" spans="1:6" ht="30" customHeight="1" x14ac:dyDescent="0.25">
      <c r="A44" s="95" t="s">
        <v>54</v>
      </c>
      <c r="B44" s="96" t="s">
        <v>136</v>
      </c>
      <c r="C44" s="97" t="s">
        <v>56</v>
      </c>
      <c r="D44" s="49">
        <v>1</v>
      </c>
      <c r="E44" s="98"/>
      <c r="F44" s="99"/>
    </row>
    <row r="45" spans="1:6" ht="15" customHeight="1" thickBot="1" x14ac:dyDescent="0.3">
      <c r="A45" s="100"/>
      <c r="B45" s="101"/>
      <c r="C45" s="102"/>
      <c r="D45" s="103"/>
      <c r="E45" s="104"/>
      <c r="F45" s="105"/>
    </row>
    <row r="46" spans="1:6" ht="15" customHeight="1" thickBot="1" x14ac:dyDescent="0.3">
      <c r="A46" s="178" t="s">
        <v>57</v>
      </c>
      <c r="B46" s="179"/>
      <c r="C46" s="179"/>
      <c r="D46" s="179"/>
      <c r="E46" s="180"/>
      <c r="F46" s="106"/>
    </row>
    <row r="47" spans="1:6" ht="15" customHeight="1" x14ac:dyDescent="0.25">
      <c r="A47" s="86"/>
      <c r="B47" s="87"/>
      <c r="C47" s="87"/>
      <c r="D47" s="87"/>
      <c r="E47" s="87"/>
      <c r="F47" s="41"/>
    </row>
    <row r="48" spans="1:6" ht="15" customHeight="1" x14ac:dyDescent="0.25">
      <c r="A48" s="107" t="s">
        <v>58</v>
      </c>
      <c r="B48" s="108" t="s">
        <v>59</v>
      </c>
      <c r="C48" s="48"/>
      <c r="D48" s="49"/>
      <c r="E48" s="19"/>
      <c r="F48" s="20"/>
    </row>
    <row r="49" spans="1:6" ht="15" customHeight="1" x14ac:dyDescent="0.25">
      <c r="A49" s="109"/>
      <c r="B49" s="90"/>
      <c r="C49" s="48"/>
      <c r="D49" s="49"/>
      <c r="E49" s="92"/>
      <c r="F49" s="110"/>
    </row>
    <row r="50" spans="1:6" ht="15" customHeight="1" x14ac:dyDescent="0.25">
      <c r="A50" s="89" t="s">
        <v>60</v>
      </c>
      <c r="B50" s="90" t="s">
        <v>61</v>
      </c>
      <c r="C50" s="48"/>
      <c r="D50" s="49"/>
      <c r="E50" s="92"/>
      <c r="F50" s="93"/>
    </row>
    <row r="51" spans="1:6" ht="15" customHeight="1" x14ac:dyDescent="0.25">
      <c r="A51" s="89" t="s">
        <v>62</v>
      </c>
      <c r="B51" s="94" t="s">
        <v>63</v>
      </c>
      <c r="C51" s="48"/>
      <c r="D51" s="49"/>
      <c r="E51" s="92"/>
      <c r="F51" s="93"/>
    </row>
    <row r="52" spans="1:6" ht="15" customHeight="1" x14ac:dyDescent="0.25">
      <c r="A52" s="95" t="s">
        <v>64</v>
      </c>
      <c r="B52" s="111" t="s">
        <v>65</v>
      </c>
      <c r="C52" s="48" t="s">
        <v>66</v>
      </c>
      <c r="D52" s="49">
        <v>50</v>
      </c>
      <c r="E52" s="112"/>
      <c r="F52" s="99"/>
    </row>
    <row r="53" spans="1:6" ht="15" customHeight="1" x14ac:dyDescent="0.25">
      <c r="A53" s="89" t="s">
        <v>67</v>
      </c>
      <c r="B53" s="94" t="s">
        <v>68</v>
      </c>
      <c r="C53" s="48"/>
      <c r="D53" s="49"/>
      <c r="E53" s="112"/>
      <c r="F53" s="99"/>
    </row>
    <row r="54" spans="1:6" ht="30" customHeight="1" x14ac:dyDescent="0.25">
      <c r="A54" s="113" t="s">
        <v>69</v>
      </c>
      <c r="B54" s="96" t="s">
        <v>70</v>
      </c>
      <c r="C54" s="114" t="s">
        <v>66</v>
      </c>
      <c r="D54" s="42">
        <f>2*(12.192+2.438)</f>
        <v>29.26</v>
      </c>
      <c r="E54" s="115"/>
      <c r="F54" s="99"/>
    </row>
    <row r="55" spans="1:6" ht="15" customHeight="1" x14ac:dyDescent="0.25">
      <c r="A55" s="89" t="s">
        <v>71</v>
      </c>
      <c r="B55" s="94" t="s">
        <v>72</v>
      </c>
      <c r="C55" s="48"/>
      <c r="D55" s="49"/>
      <c r="E55" s="112"/>
      <c r="F55" s="99"/>
    </row>
    <row r="56" spans="1:6" ht="30" customHeight="1" x14ac:dyDescent="0.25">
      <c r="A56" s="113" t="s">
        <v>73</v>
      </c>
      <c r="B56" s="96" t="s">
        <v>74</v>
      </c>
      <c r="C56" s="114" t="s">
        <v>56</v>
      </c>
      <c r="D56" s="42">
        <v>1</v>
      </c>
      <c r="E56" s="115"/>
      <c r="F56" s="99"/>
    </row>
    <row r="57" spans="1:6" ht="15" customHeight="1" x14ac:dyDescent="0.25">
      <c r="A57" s="89" t="s">
        <v>75</v>
      </c>
      <c r="B57" s="90" t="s">
        <v>76</v>
      </c>
      <c r="C57" s="48"/>
      <c r="D57" s="49"/>
      <c r="E57" s="112"/>
      <c r="F57" s="99"/>
    </row>
    <row r="58" spans="1:6" ht="15" customHeight="1" x14ac:dyDescent="0.25">
      <c r="A58" s="89" t="s">
        <v>77</v>
      </c>
      <c r="B58" s="94" t="s">
        <v>78</v>
      </c>
      <c r="C58" s="48"/>
      <c r="D58" s="49"/>
      <c r="E58" s="112"/>
      <c r="F58" s="99"/>
    </row>
    <row r="59" spans="1:6" ht="30" customHeight="1" x14ac:dyDescent="0.25">
      <c r="A59" s="95" t="s">
        <v>79</v>
      </c>
      <c r="B59" s="96" t="s">
        <v>80</v>
      </c>
      <c r="C59" s="48" t="s">
        <v>66</v>
      </c>
      <c r="D59" s="49">
        <v>28.8</v>
      </c>
      <c r="E59" s="112"/>
      <c r="F59" s="99"/>
    </row>
    <row r="60" spans="1:6" ht="15" customHeight="1" x14ac:dyDescent="0.25">
      <c r="A60" s="116" t="s">
        <v>81</v>
      </c>
      <c r="B60" s="117" t="s">
        <v>82</v>
      </c>
      <c r="C60" s="118"/>
      <c r="D60" s="119"/>
      <c r="E60" s="118"/>
      <c r="F60" s="99"/>
    </row>
    <row r="61" spans="1:6" ht="15" customHeight="1" x14ac:dyDescent="0.25">
      <c r="A61" s="52" t="s">
        <v>83</v>
      </c>
      <c r="B61" s="120" t="s">
        <v>84</v>
      </c>
      <c r="C61" s="121"/>
      <c r="D61" s="122"/>
      <c r="E61" s="121"/>
      <c r="F61" s="99"/>
    </row>
    <row r="62" spans="1:6" ht="15" customHeight="1" x14ac:dyDescent="0.25">
      <c r="A62" s="64" t="s">
        <v>85</v>
      </c>
      <c r="B62" s="111" t="s">
        <v>86</v>
      </c>
      <c r="C62" s="48" t="s">
        <v>56</v>
      </c>
      <c r="D62" s="49">
        <v>1</v>
      </c>
      <c r="E62" s="112"/>
      <c r="F62" s="99"/>
    </row>
    <row r="63" spans="1:6" ht="15" customHeight="1" x14ac:dyDescent="0.25">
      <c r="A63" s="52" t="s">
        <v>87</v>
      </c>
      <c r="B63" s="94" t="s">
        <v>88</v>
      </c>
      <c r="C63" s="48"/>
      <c r="D63" s="49"/>
      <c r="E63" s="112"/>
      <c r="F63" s="99"/>
    </row>
    <row r="64" spans="1:6" ht="15" customHeight="1" x14ac:dyDescent="0.25">
      <c r="A64" s="64" t="s">
        <v>89</v>
      </c>
      <c r="B64" s="111" t="s">
        <v>90</v>
      </c>
      <c r="C64" s="48" t="s">
        <v>56</v>
      </c>
      <c r="D64" s="49">
        <v>6</v>
      </c>
      <c r="E64" s="112"/>
      <c r="F64" s="99"/>
    </row>
    <row r="65" spans="1:6" ht="15" customHeight="1" x14ac:dyDescent="0.25">
      <c r="A65" s="64" t="s">
        <v>91</v>
      </c>
      <c r="B65" s="111" t="s">
        <v>92</v>
      </c>
      <c r="C65" s="48" t="s">
        <v>56</v>
      </c>
      <c r="D65" s="49">
        <v>4</v>
      </c>
      <c r="E65" s="112"/>
      <c r="F65" s="99"/>
    </row>
    <row r="66" spans="1:6" ht="15" customHeight="1" x14ac:dyDescent="0.25">
      <c r="A66" s="123" t="s">
        <v>93</v>
      </c>
      <c r="B66" s="90" t="s">
        <v>94</v>
      </c>
      <c r="C66" s="48"/>
      <c r="D66" s="49"/>
      <c r="E66" s="112"/>
      <c r="F66" s="99"/>
    </row>
    <row r="67" spans="1:6" ht="15" customHeight="1" x14ac:dyDescent="0.25">
      <c r="A67" s="95" t="s">
        <v>95</v>
      </c>
      <c r="B67" s="111" t="s">
        <v>96</v>
      </c>
      <c r="C67" s="48" t="s">
        <v>97</v>
      </c>
      <c r="D67" s="49">
        <v>1</v>
      </c>
      <c r="E67" s="112"/>
      <c r="F67" s="99"/>
    </row>
    <row r="68" spans="1:6" ht="15" customHeight="1" thickBot="1" x14ac:dyDescent="0.3">
      <c r="A68" s="95"/>
      <c r="B68" s="111"/>
      <c r="C68" s="48"/>
      <c r="D68" s="49"/>
      <c r="E68" s="92"/>
      <c r="F68" s="93"/>
    </row>
    <row r="69" spans="1:6" ht="15" customHeight="1" thickBot="1" x14ac:dyDescent="0.3">
      <c r="A69" s="176" t="s">
        <v>98</v>
      </c>
      <c r="B69" s="177"/>
      <c r="C69" s="177"/>
      <c r="D69" s="177"/>
      <c r="E69" s="177"/>
      <c r="F69" s="106"/>
    </row>
    <row r="70" spans="1:6" ht="15" customHeight="1" x14ac:dyDescent="0.25">
      <c r="A70" s="86"/>
      <c r="B70" s="87"/>
      <c r="C70" s="87"/>
      <c r="D70" s="87"/>
      <c r="E70" s="124"/>
      <c r="F70" s="125"/>
    </row>
    <row r="71" spans="1:6" ht="15" customHeight="1" x14ac:dyDescent="0.25">
      <c r="A71" s="126" t="s">
        <v>99</v>
      </c>
      <c r="B71" s="127" t="s">
        <v>100</v>
      </c>
      <c r="C71" s="48"/>
      <c r="D71" s="49"/>
      <c r="E71" s="128"/>
      <c r="F71" s="129"/>
    </row>
    <row r="72" spans="1:6" ht="15" customHeight="1" x14ac:dyDescent="0.25">
      <c r="A72" s="89"/>
      <c r="B72" s="90"/>
      <c r="C72" s="48"/>
      <c r="D72" s="91"/>
      <c r="E72" s="92"/>
      <c r="F72" s="93"/>
    </row>
    <row r="73" spans="1:6" ht="15" customHeight="1" x14ac:dyDescent="0.25">
      <c r="A73" s="89" t="s">
        <v>101</v>
      </c>
      <c r="B73" s="90" t="s">
        <v>102</v>
      </c>
      <c r="C73" s="48" t="s">
        <v>103</v>
      </c>
      <c r="D73" s="49"/>
      <c r="E73" s="92"/>
      <c r="F73" s="93"/>
    </row>
    <row r="74" spans="1:6" ht="15" customHeight="1" x14ac:dyDescent="0.25">
      <c r="A74" s="89" t="s">
        <v>104</v>
      </c>
      <c r="B74" s="94" t="s">
        <v>105</v>
      </c>
      <c r="C74" s="48"/>
      <c r="D74" s="49"/>
      <c r="E74" s="92"/>
      <c r="F74" s="93"/>
    </row>
    <row r="75" spans="1:6" ht="30" customHeight="1" x14ac:dyDescent="0.25">
      <c r="A75" s="113" t="s">
        <v>106</v>
      </c>
      <c r="B75" s="96" t="s">
        <v>107</v>
      </c>
      <c r="C75" s="97" t="s">
        <v>36</v>
      </c>
      <c r="D75" s="42">
        <f>+D10</f>
        <v>37.289096000000001</v>
      </c>
      <c r="E75" s="130"/>
      <c r="F75" s="99"/>
    </row>
    <row r="76" spans="1:6" ht="30" customHeight="1" x14ac:dyDescent="0.25">
      <c r="A76" s="113" t="s">
        <v>108</v>
      </c>
      <c r="B76" s="96" t="s">
        <v>109</v>
      </c>
      <c r="C76" s="97" t="s">
        <v>36</v>
      </c>
      <c r="D76" s="42">
        <f>+D82</f>
        <v>210.11339200000003</v>
      </c>
      <c r="E76" s="130"/>
      <c r="F76" s="99"/>
    </row>
    <row r="77" spans="1:6" ht="15" customHeight="1" x14ac:dyDescent="0.25">
      <c r="A77" s="89" t="s">
        <v>110</v>
      </c>
      <c r="B77" s="90" t="s">
        <v>111</v>
      </c>
      <c r="C77" s="48"/>
      <c r="D77" s="49"/>
      <c r="E77" s="98"/>
      <c r="F77" s="99"/>
    </row>
    <row r="78" spans="1:6" ht="15" customHeight="1" x14ac:dyDescent="0.25">
      <c r="A78" s="89" t="s">
        <v>112</v>
      </c>
      <c r="B78" s="94" t="s">
        <v>113</v>
      </c>
      <c r="C78" s="48"/>
      <c r="D78" s="49"/>
      <c r="E78" s="98"/>
      <c r="F78" s="99"/>
    </row>
    <row r="79" spans="1:6" ht="30" customHeight="1" x14ac:dyDescent="0.25">
      <c r="A79" s="113" t="s">
        <v>114</v>
      </c>
      <c r="B79" s="96" t="s">
        <v>115</v>
      </c>
      <c r="C79" s="131" t="s">
        <v>36</v>
      </c>
      <c r="D79" s="42">
        <f>+D10</f>
        <v>37.289096000000001</v>
      </c>
      <c r="E79" s="130"/>
      <c r="F79" s="99"/>
    </row>
    <row r="80" spans="1:6" ht="15" customHeight="1" x14ac:dyDescent="0.3">
      <c r="A80" s="132" t="s">
        <v>116</v>
      </c>
      <c r="B80" s="133" t="s">
        <v>117</v>
      </c>
      <c r="C80" s="134"/>
      <c r="D80" s="135"/>
      <c r="E80" s="130"/>
      <c r="F80" s="99"/>
    </row>
    <row r="81" spans="1:6" ht="15" customHeight="1" x14ac:dyDescent="0.3">
      <c r="A81" s="136" t="s">
        <v>118</v>
      </c>
      <c r="B81" s="137" t="s">
        <v>119</v>
      </c>
      <c r="C81" s="138"/>
      <c r="D81" s="139"/>
      <c r="E81" s="98"/>
      <c r="F81" s="99"/>
    </row>
    <row r="82" spans="1:6" ht="30" customHeight="1" x14ac:dyDescent="0.25">
      <c r="A82" s="113" t="s">
        <v>120</v>
      </c>
      <c r="B82" s="96" t="s">
        <v>121</v>
      </c>
      <c r="C82" s="97" t="s">
        <v>36</v>
      </c>
      <c r="D82" s="42">
        <f>2*(12.129*2.591*2+2.438*2.591*2+2.438*12.129)</f>
        <v>210.11339200000003</v>
      </c>
      <c r="E82" s="130"/>
      <c r="F82" s="99"/>
    </row>
    <row r="83" spans="1:6" ht="15" customHeight="1" x14ac:dyDescent="0.25">
      <c r="A83" s="136" t="s">
        <v>122</v>
      </c>
      <c r="B83" s="140" t="s">
        <v>123</v>
      </c>
      <c r="C83" s="97"/>
      <c r="D83" s="42"/>
      <c r="E83" s="130"/>
      <c r="F83" s="99"/>
    </row>
    <row r="84" spans="1:6" ht="30" customHeight="1" x14ac:dyDescent="0.3">
      <c r="A84" s="113" t="s">
        <v>124</v>
      </c>
      <c r="B84" s="141" t="s">
        <v>125</v>
      </c>
      <c r="C84" s="97" t="s">
        <v>36</v>
      </c>
      <c r="D84" s="42">
        <f>+D82</f>
        <v>210.11339200000003</v>
      </c>
      <c r="E84" s="130"/>
      <c r="F84" s="99"/>
    </row>
    <row r="85" spans="1:6" ht="15" customHeight="1" x14ac:dyDescent="0.25">
      <c r="A85" s="142" t="s">
        <v>126</v>
      </c>
      <c r="B85" s="90" t="s">
        <v>94</v>
      </c>
      <c r="C85" s="48"/>
      <c r="D85" s="143"/>
      <c r="E85" s="98"/>
      <c r="F85" s="99"/>
    </row>
    <row r="86" spans="1:6" ht="45" customHeight="1" x14ac:dyDescent="0.25">
      <c r="A86" s="144" t="s">
        <v>127</v>
      </c>
      <c r="B86" s="96" t="s">
        <v>128</v>
      </c>
      <c r="C86" s="114" t="s">
        <v>97</v>
      </c>
      <c r="D86" s="145">
        <v>1</v>
      </c>
      <c r="E86" s="130"/>
      <c r="F86" s="99"/>
    </row>
    <row r="87" spans="1:6" ht="15" customHeight="1" thickBot="1" x14ac:dyDescent="0.3">
      <c r="A87" s="146"/>
      <c r="B87" s="147"/>
      <c r="C87" s="148"/>
      <c r="D87" s="149"/>
      <c r="E87" s="150"/>
      <c r="F87" s="151"/>
    </row>
    <row r="88" spans="1:6" ht="15" customHeight="1" thickBot="1" x14ac:dyDescent="0.3">
      <c r="A88" s="178" t="s">
        <v>129</v>
      </c>
      <c r="B88" s="179"/>
      <c r="C88" s="179"/>
      <c r="D88" s="179"/>
      <c r="E88" s="180"/>
      <c r="F88" s="106"/>
    </row>
    <row r="89" spans="1:6" ht="15" customHeight="1" x14ac:dyDescent="0.25">
      <c r="A89" s="152"/>
      <c r="B89" s="153"/>
      <c r="C89" s="153"/>
      <c r="D89" s="153"/>
      <c r="E89" s="153"/>
      <c r="F89" s="154"/>
    </row>
    <row r="90" spans="1:6" ht="15" customHeight="1" thickBot="1" x14ac:dyDescent="0.3">
      <c r="A90" s="155"/>
      <c r="B90" s="156"/>
      <c r="C90" s="156"/>
      <c r="D90" s="156"/>
      <c r="E90" s="157"/>
      <c r="F90" s="158"/>
    </row>
    <row r="91" spans="1:6" ht="24.95" customHeight="1" thickTop="1" thickBot="1" x14ac:dyDescent="0.3">
      <c r="A91" s="181" t="s">
        <v>130</v>
      </c>
      <c r="B91" s="182"/>
      <c r="C91" s="182"/>
      <c r="D91" s="183"/>
      <c r="E91" s="184"/>
      <c r="F91" s="185"/>
    </row>
    <row r="92" spans="1:6" ht="15" customHeight="1" thickTop="1" x14ac:dyDescent="0.3">
      <c r="A92" s="1"/>
      <c r="B92" s="2"/>
      <c r="C92" s="2"/>
      <c r="D92" s="2"/>
      <c r="E92" s="2"/>
      <c r="F92" s="2"/>
    </row>
    <row r="93" spans="1:6" ht="15" customHeight="1" x14ac:dyDescent="0.3">
      <c r="A93" s="1"/>
      <c r="B93" s="2"/>
      <c r="C93" s="2"/>
      <c r="D93" s="2"/>
      <c r="E93" s="2"/>
      <c r="F93" s="2"/>
    </row>
    <row r="94" spans="1:6" ht="15" customHeight="1" thickBot="1" x14ac:dyDescent="0.35">
      <c r="A94" s="159"/>
      <c r="B94" s="160"/>
      <c r="C94" s="160"/>
      <c r="D94" s="160"/>
      <c r="E94" s="160"/>
      <c r="F94" s="160"/>
    </row>
    <row r="95" spans="1:6" ht="24.95" customHeight="1" thickTop="1" thickBot="1" x14ac:dyDescent="0.3">
      <c r="A95" s="161" t="s">
        <v>0</v>
      </c>
      <c r="B95" s="191" t="s">
        <v>131</v>
      </c>
      <c r="C95" s="192"/>
      <c r="D95" s="193"/>
      <c r="E95" s="191" t="s">
        <v>132</v>
      </c>
      <c r="F95" s="194"/>
    </row>
    <row r="96" spans="1:6" ht="15" customHeight="1" thickTop="1" x14ac:dyDescent="0.3">
      <c r="A96" s="162"/>
      <c r="B96" s="195"/>
      <c r="C96" s="196"/>
      <c r="D96" s="197"/>
      <c r="E96" s="198"/>
      <c r="F96" s="199"/>
    </row>
    <row r="97" spans="1:6" ht="15" customHeight="1" x14ac:dyDescent="0.25">
      <c r="A97" s="163">
        <v>1</v>
      </c>
      <c r="B97" s="200" t="s">
        <v>7</v>
      </c>
      <c r="C97" s="201"/>
      <c r="D97" s="202"/>
      <c r="E97" s="203"/>
      <c r="F97" s="204"/>
    </row>
    <row r="98" spans="1:6" ht="15" customHeight="1" x14ac:dyDescent="0.25">
      <c r="A98" s="164">
        <v>2</v>
      </c>
      <c r="B98" s="216" t="s">
        <v>18</v>
      </c>
      <c r="C98" s="217"/>
      <c r="D98" s="218"/>
      <c r="E98" s="219"/>
      <c r="F98" s="220"/>
    </row>
    <row r="99" spans="1:6" ht="15" customHeight="1" x14ac:dyDescent="0.25">
      <c r="A99" s="165">
        <v>3</v>
      </c>
      <c r="B99" s="221" t="s">
        <v>26</v>
      </c>
      <c r="C99" s="222"/>
      <c r="D99" s="223"/>
      <c r="E99" s="208"/>
      <c r="F99" s="209"/>
    </row>
    <row r="100" spans="1:6" ht="15" customHeight="1" x14ac:dyDescent="0.25">
      <c r="A100" s="165">
        <v>4</v>
      </c>
      <c r="B100" s="221" t="s">
        <v>49</v>
      </c>
      <c r="C100" s="222"/>
      <c r="D100" s="223"/>
      <c r="E100" s="208"/>
      <c r="F100" s="209"/>
    </row>
    <row r="101" spans="1:6" ht="15" customHeight="1" x14ac:dyDescent="0.25">
      <c r="A101" s="165">
        <v>5</v>
      </c>
      <c r="B101" s="205" t="s">
        <v>59</v>
      </c>
      <c r="C101" s="206"/>
      <c r="D101" s="207"/>
      <c r="E101" s="208"/>
      <c r="F101" s="209"/>
    </row>
    <row r="102" spans="1:6" ht="15" customHeight="1" x14ac:dyDescent="0.25">
      <c r="A102" s="165">
        <v>7</v>
      </c>
      <c r="B102" s="205" t="s">
        <v>100</v>
      </c>
      <c r="C102" s="206"/>
      <c r="D102" s="207"/>
      <c r="E102" s="208"/>
      <c r="F102" s="209"/>
    </row>
    <row r="103" spans="1:6" ht="15" customHeight="1" thickBot="1" x14ac:dyDescent="0.35">
      <c r="A103" s="166"/>
      <c r="B103" s="210"/>
      <c r="C103" s="211"/>
      <c r="D103" s="212"/>
      <c r="E103" s="167"/>
      <c r="F103" s="168"/>
    </row>
    <row r="104" spans="1:6" ht="24.95" customHeight="1" thickTop="1" thickBot="1" x14ac:dyDescent="0.3">
      <c r="A104" s="186" t="s">
        <v>130</v>
      </c>
      <c r="B104" s="187"/>
      <c r="C104" s="187"/>
      <c r="D104" s="188"/>
      <c r="E104" s="189"/>
      <c r="F104" s="190"/>
    </row>
    <row r="105" spans="1:6" ht="15" customHeight="1" thickTop="1" x14ac:dyDescent="0.25"/>
  </sheetData>
  <mergeCells count="30">
    <mergeCell ref="B102:D102"/>
    <mergeCell ref="E102:F102"/>
    <mergeCell ref="B103:D103"/>
    <mergeCell ref="A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95:D95"/>
    <mergeCell ref="E95:F95"/>
    <mergeCell ref="A2:F2"/>
    <mergeCell ref="A13:E13"/>
    <mergeCell ref="A20:E20"/>
    <mergeCell ref="A30:E30"/>
    <mergeCell ref="A36:E36"/>
    <mergeCell ref="A38:E38"/>
    <mergeCell ref="A46:E46"/>
    <mergeCell ref="A69:E69"/>
    <mergeCell ref="A88:E88"/>
    <mergeCell ref="A91:D91"/>
    <mergeCell ref="E91:F91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H - VARIANTE 3 / CEL NASSIAN&amp;R&amp;"Century Gothic,Normal"&amp;10&amp;P/&amp;N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34" zoomScaleNormal="100" workbookViewId="0">
      <selection activeCell="B41" sqref="B41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2" t="s">
        <v>150</v>
      </c>
      <c r="B2" s="172"/>
      <c r="C2" s="172"/>
      <c r="D2" s="172"/>
      <c r="E2" s="172"/>
      <c r="F2" s="172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173" t="s">
        <v>16</v>
      </c>
      <c r="B12" s="174"/>
      <c r="C12" s="174"/>
      <c r="D12" s="174"/>
      <c r="E12" s="175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173" t="s">
        <v>24</v>
      </c>
      <c r="B19" s="174"/>
      <c r="C19" s="174"/>
      <c r="D19" s="174"/>
      <c r="E19" s="175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13" t="s">
        <v>39</v>
      </c>
      <c r="B29" s="214"/>
      <c r="C29" s="214"/>
      <c r="D29" s="214"/>
      <c r="E29" s="215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4" t="s">
        <v>46</v>
      </c>
      <c r="B35" s="225"/>
      <c r="C35" s="225"/>
      <c r="D35" s="225"/>
      <c r="E35" s="225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26" t="s">
        <v>47</v>
      </c>
      <c r="B37" s="227"/>
      <c r="C37" s="227"/>
      <c r="D37" s="227"/>
      <c r="E37" s="227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178" t="s">
        <v>57</v>
      </c>
      <c r="B45" s="179"/>
      <c r="C45" s="179"/>
      <c r="D45" s="179"/>
      <c r="E45" s="180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176" t="s">
        <v>98</v>
      </c>
      <c r="B68" s="177"/>
      <c r="C68" s="177"/>
      <c r="D68" s="177"/>
      <c r="E68" s="177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178" t="s">
        <v>129</v>
      </c>
      <c r="B87" s="179"/>
      <c r="C87" s="179"/>
      <c r="D87" s="179"/>
      <c r="E87" s="180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181" t="s">
        <v>130</v>
      </c>
      <c r="B90" s="182"/>
      <c r="C90" s="182"/>
      <c r="D90" s="183"/>
      <c r="E90" s="184"/>
      <c r="F90" s="185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1" t="s">
        <v>131</v>
      </c>
      <c r="C94" s="192"/>
      <c r="D94" s="193"/>
      <c r="E94" s="191" t="s">
        <v>132</v>
      </c>
      <c r="F94" s="194"/>
    </row>
    <row r="95" spans="1:6" ht="15" customHeight="1" thickTop="1" x14ac:dyDescent="0.3">
      <c r="A95" s="162"/>
      <c r="B95" s="195"/>
      <c r="C95" s="196"/>
      <c r="D95" s="197"/>
      <c r="E95" s="198"/>
      <c r="F95" s="199"/>
    </row>
    <row r="96" spans="1:6" ht="15" customHeight="1" x14ac:dyDescent="0.25">
      <c r="A96" s="163">
        <v>1</v>
      </c>
      <c r="B96" s="200" t="s">
        <v>7</v>
      </c>
      <c r="C96" s="201"/>
      <c r="D96" s="202"/>
      <c r="E96" s="203"/>
      <c r="F96" s="204"/>
    </row>
    <row r="97" spans="1:6" ht="15" customHeight="1" x14ac:dyDescent="0.25">
      <c r="A97" s="164">
        <v>2</v>
      </c>
      <c r="B97" s="216" t="s">
        <v>18</v>
      </c>
      <c r="C97" s="217"/>
      <c r="D97" s="218"/>
      <c r="E97" s="219"/>
      <c r="F97" s="220"/>
    </row>
    <row r="98" spans="1:6" ht="15" customHeight="1" x14ac:dyDescent="0.25">
      <c r="A98" s="165">
        <v>3</v>
      </c>
      <c r="B98" s="221" t="s">
        <v>26</v>
      </c>
      <c r="C98" s="222"/>
      <c r="D98" s="223"/>
      <c r="E98" s="208"/>
      <c r="F98" s="209"/>
    </row>
    <row r="99" spans="1:6" ht="15" customHeight="1" x14ac:dyDescent="0.25">
      <c r="A99" s="165">
        <v>4</v>
      </c>
      <c r="B99" s="221" t="s">
        <v>49</v>
      </c>
      <c r="C99" s="222"/>
      <c r="D99" s="223"/>
      <c r="E99" s="208"/>
      <c r="F99" s="209"/>
    </row>
    <row r="100" spans="1:6" ht="15" customHeight="1" x14ac:dyDescent="0.25">
      <c r="A100" s="165">
        <v>5</v>
      </c>
      <c r="B100" s="205" t="s">
        <v>59</v>
      </c>
      <c r="C100" s="206"/>
      <c r="D100" s="207"/>
      <c r="E100" s="208"/>
      <c r="F100" s="209"/>
    </row>
    <row r="101" spans="1:6" ht="15" customHeight="1" x14ac:dyDescent="0.25">
      <c r="A101" s="165">
        <v>7</v>
      </c>
      <c r="B101" s="205" t="s">
        <v>100</v>
      </c>
      <c r="C101" s="206"/>
      <c r="D101" s="207"/>
      <c r="E101" s="208"/>
      <c r="F101" s="209"/>
    </row>
    <row r="102" spans="1:6" ht="15" customHeight="1" thickBot="1" x14ac:dyDescent="0.35">
      <c r="A102" s="166"/>
      <c r="B102" s="210"/>
      <c r="C102" s="211"/>
      <c r="D102" s="212"/>
      <c r="E102" s="167"/>
      <c r="F102" s="168"/>
    </row>
    <row r="103" spans="1:6" ht="24.95" customHeight="1" thickTop="1" thickBot="1" x14ac:dyDescent="0.3">
      <c r="A103" s="186" t="s">
        <v>130</v>
      </c>
      <c r="B103" s="187"/>
      <c r="C103" s="187"/>
      <c r="D103" s="188"/>
      <c r="E103" s="189"/>
      <c r="F103" s="190"/>
    </row>
    <row r="104" spans="1:6" ht="15.75" thickTop="1" x14ac:dyDescent="0.25"/>
  </sheetData>
  <mergeCells count="30">
    <mergeCell ref="B101:D101"/>
    <mergeCell ref="E101:F101"/>
    <mergeCell ref="B102:D102"/>
    <mergeCell ref="A103:D103"/>
    <mergeCell ref="E103:F103"/>
    <mergeCell ref="B98:D98"/>
    <mergeCell ref="E98:F98"/>
    <mergeCell ref="B99:D99"/>
    <mergeCell ref="E99:F99"/>
    <mergeCell ref="B100:D100"/>
    <mergeCell ref="E100:F100"/>
    <mergeCell ref="B95:D95"/>
    <mergeCell ref="E95:F95"/>
    <mergeCell ref="B96:D96"/>
    <mergeCell ref="E96:F96"/>
    <mergeCell ref="B97:D97"/>
    <mergeCell ref="E97:F97"/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&amp;LL&amp;"Century Gothic,Normal"&amp;10OT H - VARIANTE 1 / CEL TANDA&amp;R&amp;"Century Gothic,Normal"&amp;10&amp;P/&amp;N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zoomScaleNormal="100" workbookViewId="0">
      <selection activeCell="B9" sqref="B9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5" width="12.7109375" customWidth="1"/>
    <col min="6" max="6" width="15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2" t="s">
        <v>151</v>
      </c>
      <c r="B2" s="172"/>
      <c r="C2" s="172"/>
      <c r="D2" s="172"/>
      <c r="E2" s="172"/>
      <c r="F2" s="172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.75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7.25" thickBot="1" x14ac:dyDescent="0.3">
      <c r="A11" s="34"/>
      <c r="B11" s="35"/>
      <c r="C11" s="35"/>
      <c r="D11" s="35"/>
      <c r="E11" s="35"/>
      <c r="F11" s="36"/>
    </row>
    <row r="12" spans="1:6" ht="15.75" thickBot="1" x14ac:dyDescent="0.3">
      <c r="A12" s="173" t="s">
        <v>16</v>
      </c>
      <c r="B12" s="174"/>
      <c r="C12" s="174"/>
      <c r="D12" s="174"/>
      <c r="E12" s="175"/>
      <c r="F12" s="37"/>
    </row>
    <row r="13" spans="1:6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173" t="s">
        <v>24</v>
      </c>
      <c r="B19" s="174"/>
      <c r="C19" s="174"/>
      <c r="D19" s="174"/>
      <c r="E19" s="175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13" t="s">
        <v>39</v>
      </c>
      <c r="B29" s="214"/>
      <c r="C29" s="214"/>
      <c r="D29" s="214"/>
      <c r="E29" s="215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13" t="s">
        <v>46</v>
      </c>
      <c r="B35" s="214"/>
      <c r="C35" s="214"/>
      <c r="D35" s="214"/>
      <c r="E35" s="215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173" t="s">
        <v>47</v>
      </c>
      <c r="B37" s="174"/>
      <c r="C37" s="174"/>
      <c r="D37" s="174"/>
      <c r="E37" s="175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135</v>
      </c>
      <c r="C42" s="48"/>
      <c r="D42" s="91"/>
      <c r="E42" s="92"/>
      <c r="F42" s="93"/>
    </row>
    <row r="43" spans="1:6" ht="30" customHeight="1" x14ac:dyDescent="0.25">
      <c r="A43" s="95" t="s">
        <v>54</v>
      </c>
      <c r="B43" s="96" t="s">
        <v>136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178" t="s">
        <v>57</v>
      </c>
      <c r="B45" s="179"/>
      <c r="C45" s="179"/>
      <c r="D45" s="179"/>
      <c r="E45" s="180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176" t="s">
        <v>98</v>
      </c>
      <c r="B68" s="177"/>
      <c r="C68" s="177"/>
      <c r="D68" s="177"/>
      <c r="E68" s="177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30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30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178" t="s">
        <v>129</v>
      </c>
      <c r="B87" s="179"/>
      <c r="C87" s="179"/>
      <c r="D87" s="179"/>
      <c r="E87" s="180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30" customHeight="1" thickTop="1" thickBot="1" x14ac:dyDescent="0.3">
      <c r="A90" s="181" t="s">
        <v>130</v>
      </c>
      <c r="B90" s="182"/>
      <c r="C90" s="182"/>
      <c r="D90" s="183"/>
      <c r="E90" s="184"/>
      <c r="F90" s="185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1" t="s">
        <v>131</v>
      </c>
      <c r="C94" s="192"/>
      <c r="D94" s="193"/>
      <c r="E94" s="191" t="s">
        <v>132</v>
      </c>
      <c r="F94" s="194"/>
    </row>
    <row r="95" spans="1:6" ht="15" customHeight="1" thickTop="1" x14ac:dyDescent="0.3">
      <c r="A95" s="162"/>
      <c r="B95" s="195"/>
      <c r="C95" s="196"/>
      <c r="D95" s="197"/>
      <c r="E95" s="198"/>
      <c r="F95" s="199"/>
    </row>
    <row r="96" spans="1:6" ht="15" customHeight="1" x14ac:dyDescent="0.25">
      <c r="A96" s="163">
        <v>1</v>
      </c>
      <c r="B96" s="200" t="s">
        <v>7</v>
      </c>
      <c r="C96" s="201"/>
      <c r="D96" s="202"/>
      <c r="E96" s="203"/>
      <c r="F96" s="204"/>
    </row>
    <row r="97" spans="1:6" ht="15" customHeight="1" x14ac:dyDescent="0.25">
      <c r="A97" s="164">
        <v>2</v>
      </c>
      <c r="B97" s="216" t="s">
        <v>18</v>
      </c>
      <c r="C97" s="217"/>
      <c r="D97" s="218"/>
      <c r="E97" s="219"/>
      <c r="F97" s="220"/>
    </row>
    <row r="98" spans="1:6" ht="15" customHeight="1" x14ac:dyDescent="0.25">
      <c r="A98" s="165">
        <v>3</v>
      </c>
      <c r="B98" s="221" t="s">
        <v>26</v>
      </c>
      <c r="C98" s="222"/>
      <c r="D98" s="223"/>
      <c r="E98" s="208"/>
      <c r="F98" s="209"/>
    </row>
    <row r="99" spans="1:6" ht="15" customHeight="1" x14ac:dyDescent="0.25">
      <c r="A99" s="165">
        <v>4</v>
      </c>
      <c r="B99" s="221" t="s">
        <v>49</v>
      </c>
      <c r="C99" s="222"/>
      <c r="D99" s="223"/>
      <c r="E99" s="208"/>
      <c r="F99" s="209"/>
    </row>
    <row r="100" spans="1:6" ht="15" customHeight="1" x14ac:dyDescent="0.25">
      <c r="A100" s="165">
        <v>5</v>
      </c>
      <c r="B100" s="205" t="s">
        <v>59</v>
      </c>
      <c r="C100" s="206"/>
      <c r="D100" s="207"/>
      <c r="E100" s="208"/>
      <c r="F100" s="209"/>
    </row>
    <row r="101" spans="1:6" ht="15" customHeight="1" x14ac:dyDescent="0.25">
      <c r="A101" s="165">
        <v>7</v>
      </c>
      <c r="B101" s="205" t="s">
        <v>100</v>
      </c>
      <c r="C101" s="206"/>
      <c r="D101" s="207"/>
      <c r="E101" s="208"/>
      <c r="F101" s="209"/>
    </row>
    <row r="102" spans="1:6" ht="15" customHeight="1" thickBot="1" x14ac:dyDescent="0.35">
      <c r="A102" s="166"/>
      <c r="B102" s="210"/>
      <c r="C102" s="211"/>
      <c r="D102" s="212"/>
      <c r="E102" s="167"/>
      <c r="F102" s="168"/>
    </row>
    <row r="103" spans="1:6" ht="24.95" customHeight="1" thickTop="1" thickBot="1" x14ac:dyDescent="0.3">
      <c r="A103" s="186" t="s">
        <v>130</v>
      </c>
      <c r="B103" s="187"/>
      <c r="C103" s="187"/>
      <c r="D103" s="188"/>
      <c r="E103" s="189"/>
      <c r="F103" s="190"/>
    </row>
    <row r="104" spans="1:6" ht="15.75" thickTop="1" x14ac:dyDescent="0.25"/>
  </sheetData>
  <mergeCells count="30">
    <mergeCell ref="B101:D101"/>
    <mergeCell ref="E101:F101"/>
    <mergeCell ref="B102:D102"/>
    <mergeCell ref="A103:D103"/>
    <mergeCell ref="E103:F103"/>
    <mergeCell ref="B98:D98"/>
    <mergeCell ref="E98:F98"/>
    <mergeCell ref="B99:D99"/>
    <mergeCell ref="E99:F99"/>
    <mergeCell ref="B100:D100"/>
    <mergeCell ref="E100:F100"/>
    <mergeCell ref="B95:D95"/>
    <mergeCell ref="E95:F95"/>
    <mergeCell ref="B96:D96"/>
    <mergeCell ref="E96:F96"/>
    <mergeCell ref="B97:D97"/>
    <mergeCell ref="E97:F97"/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H - VARIANTE 4 / CEL TEHINI&amp;R&amp;"Century Gothic,Normal"&amp;10&amp;P/&amp;N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view="pageLayout" topLeftCell="A31" zoomScaleNormal="100" workbookViewId="0">
      <selection activeCell="E39" sqref="E39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7.7109375" customWidth="1"/>
    <col min="5" max="6" width="12.7109375" customWidth="1"/>
  </cols>
  <sheetData>
    <row r="1" spans="1:6" ht="16.5" x14ac:dyDescent="0.3">
      <c r="A1" s="1"/>
      <c r="B1" s="2"/>
      <c r="C1" s="2"/>
      <c r="D1" s="2"/>
      <c r="E1" s="2"/>
      <c r="F1" s="2"/>
    </row>
    <row r="2" spans="1:6" ht="35.1" customHeight="1" x14ac:dyDescent="0.25">
      <c r="A2" s="172" t="s">
        <v>149</v>
      </c>
      <c r="B2" s="172"/>
      <c r="C2" s="172"/>
      <c r="D2" s="172"/>
      <c r="E2" s="172"/>
      <c r="F2" s="172"/>
    </row>
    <row r="3" spans="1:6" ht="17.25" thickBot="1" x14ac:dyDescent="0.35">
      <c r="A3" s="1"/>
      <c r="B3" s="2"/>
      <c r="C3" s="2"/>
      <c r="D3" s="3"/>
      <c r="E3" s="4"/>
      <c r="F3" s="2"/>
    </row>
    <row r="4" spans="1:6" ht="24.95" customHeight="1" thickTop="1" thickBot="1" x14ac:dyDescent="0.3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15" customHeight="1" thickTop="1" x14ac:dyDescent="0.25">
      <c r="A5" s="10"/>
      <c r="B5" s="11"/>
      <c r="C5" s="11"/>
      <c r="D5" s="12"/>
      <c r="E5" s="13"/>
      <c r="F5" s="14"/>
    </row>
    <row r="6" spans="1:6" ht="15" customHeight="1" x14ac:dyDescent="0.25">
      <c r="A6" s="15" t="s">
        <v>6</v>
      </c>
      <c r="B6" s="16" t="s">
        <v>7</v>
      </c>
      <c r="C6" s="17"/>
      <c r="D6" s="18"/>
      <c r="E6" s="19"/>
      <c r="F6" s="20"/>
    </row>
    <row r="7" spans="1:6" ht="15" customHeight="1" x14ac:dyDescent="0.25">
      <c r="A7" s="21"/>
      <c r="B7" s="22"/>
      <c r="C7" s="23"/>
      <c r="D7" s="24"/>
      <c r="E7" s="25"/>
      <c r="F7" s="26"/>
    </row>
    <row r="8" spans="1:6" ht="15" customHeight="1" x14ac:dyDescent="0.25">
      <c r="A8" s="21" t="s">
        <v>8</v>
      </c>
      <c r="B8" s="27" t="s">
        <v>9</v>
      </c>
      <c r="C8" s="23"/>
      <c r="D8" s="24"/>
      <c r="E8" s="25"/>
      <c r="F8" s="26"/>
    </row>
    <row r="9" spans="1:6" ht="15" customHeight="1" x14ac:dyDescent="0.25">
      <c r="A9" s="28" t="s">
        <v>10</v>
      </c>
      <c r="B9" s="29" t="s">
        <v>11</v>
      </c>
      <c r="C9" s="30" t="s">
        <v>12</v>
      </c>
      <c r="D9" s="31">
        <f>(12.192+0.5)*(2.438+0.5)</f>
        <v>37.289096000000001</v>
      </c>
      <c r="E9" s="32"/>
      <c r="F9" s="33"/>
    </row>
    <row r="10" spans="1:6" ht="30" customHeight="1" x14ac:dyDescent="0.25">
      <c r="A10" s="28" t="s">
        <v>13</v>
      </c>
      <c r="B10" s="29" t="s">
        <v>14</v>
      </c>
      <c r="C10" s="30" t="s">
        <v>15</v>
      </c>
      <c r="D10" s="31">
        <v>1</v>
      </c>
      <c r="E10" s="32"/>
      <c r="F10" s="33"/>
    </row>
    <row r="11" spans="1:6" ht="15" customHeight="1" thickBot="1" x14ac:dyDescent="0.3">
      <c r="A11" s="34"/>
      <c r="B11" s="35"/>
      <c r="C11" s="35"/>
      <c r="D11" s="35"/>
      <c r="E11" s="35"/>
      <c r="F11" s="36"/>
    </row>
    <row r="12" spans="1:6" ht="15" customHeight="1" thickBot="1" x14ac:dyDescent="0.3">
      <c r="A12" s="173" t="s">
        <v>16</v>
      </c>
      <c r="B12" s="174"/>
      <c r="C12" s="174"/>
      <c r="D12" s="174"/>
      <c r="E12" s="175"/>
      <c r="F12" s="37"/>
    </row>
    <row r="13" spans="1:6" ht="15" customHeight="1" x14ac:dyDescent="0.25">
      <c r="A13" s="38"/>
      <c r="B13" s="39"/>
      <c r="C13" s="39"/>
      <c r="D13" s="39"/>
      <c r="E13" s="40"/>
      <c r="F13" s="41"/>
    </row>
    <row r="14" spans="1:6" ht="15" customHeight="1" x14ac:dyDescent="0.25">
      <c r="A14" s="15" t="s">
        <v>17</v>
      </c>
      <c r="B14" s="16" t="s">
        <v>18</v>
      </c>
      <c r="C14" s="17"/>
      <c r="D14" s="42"/>
      <c r="E14" s="19"/>
      <c r="F14" s="20"/>
    </row>
    <row r="15" spans="1:6" ht="15" customHeight="1" x14ac:dyDescent="0.25">
      <c r="A15" s="21"/>
      <c r="B15" s="22"/>
      <c r="C15" s="23"/>
      <c r="D15" s="31"/>
      <c r="E15" s="25"/>
      <c r="F15" s="26"/>
    </row>
    <row r="16" spans="1:6" ht="15" customHeight="1" x14ac:dyDescent="0.25">
      <c r="A16" s="43" t="s">
        <v>19</v>
      </c>
      <c r="B16" s="44" t="s">
        <v>20</v>
      </c>
      <c r="C16" s="45"/>
      <c r="D16" s="31"/>
      <c r="E16" s="32"/>
      <c r="F16" s="33"/>
    </row>
    <row r="17" spans="1:6" ht="15" customHeight="1" x14ac:dyDescent="0.25">
      <c r="A17" s="28" t="s">
        <v>21</v>
      </c>
      <c r="B17" s="29" t="s">
        <v>22</v>
      </c>
      <c r="C17" s="30" t="s">
        <v>23</v>
      </c>
      <c r="D17" s="31">
        <f>12.629*2.938*0.25</f>
        <v>9.2760005000000003</v>
      </c>
      <c r="E17" s="32"/>
      <c r="F17" s="33"/>
    </row>
    <row r="18" spans="1:6" ht="15" customHeight="1" thickBot="1" x14ac:dyDescent="0.3">
      <c r="A18" s="28"/>
      <c r="B18" s="29"/>
      <c r="C18" s="23"/>
      <c r="D18" s="31"/>
      <c r="E18" s="32"/>
      <c r="F18" s="26"/>
    </row>
    <row r="19" spans="1:6" ht="15" customHeight="1" thickBot="1" x14ac:dyDescent="0.3">
      <c r="A19" s="173" t="s">
        <v>24</v>
      </c>
      <c r="B19" s="174"/>
      <c r="C19" s="174"/>
      <c r="D19" s="174"/>
      <c r="E19" s="175"/>
      <c r="F19" s="37"/>
    </row>
    <row r="20" spans="1:6" ht="15" customHeight="1" x14ac:dyDescent="0.25">
      <c r="A20" s="21"/>
      <c r="B20" s="22"/>
      <c r="C20" s="23"/>
      <c r="D20" s="24"/>
      <c r="E20" s="25"/>
      <c r="F20" s="26"/>
    </row>
    <row r="21" spans="1:6" ht="15" customHeight="1" x14ac:dyDescent="0.25">
      <c r="A21" s="46" t="s">
        <v>25</v>
      </c>
      <c r="B21" s="47" t="s">
        <v>26</v>
      </c>
      <c r="C21" s="48"/>
      <c r="D21" s="49"/>
      <c r="E21" s="25"/>
      <c r="F21" s="26"/>
    </row>
    <row r="22" spans="1:6" ht="15" customHeight="1" x14ac:dyDescent="0.25">
      <c r="A22" s="50"/>
      <c r="B22" s="51"/>
      <c r="C22" s="48"/>
      <c r="D22" s="49"/>
      <c r="E22" s="25"/>
      <c r="F22" s="26"/>
    </row>
    <row r="23" spans="1:6" ht="15" customHeight="1" x14ac:dyDescent="0.25">
      <c r="A23" s="52" t="s">
        <v>27</v>
      </c>
      <c r="B23" s="53" t="s">
        <v>28</v>
      </c>
      <c r="C23" s="54"/>
      <c r="D23" s="55"/>
      <c r="E23" s="56"/>
      <c r="F23" s="57"/>
    </row>
    <row r="24" spans="1:6" ht="15" customHeight="1" x14ac:dyDescent="0.25">
      <c r="A24" s="52" t="s">
        <v>29</v>
      </c>
      <c r="B24" s="58" t="s">
        <v>30</v>
      </c>
      <c r="C24" s="59" t="s">
        <v>31</v>
      </c>
      <c r="D24" s="31">
        <f>((12.192+0.5)*(2.438+0.5))*0.05</f>
        <v>1.8644548000000001</v>
      </c>
      <c r="E24" s="60"/>
      <c r="F24" s="61"/>
    </row>
    <row r="25" spans="1:6" ht="15" customHeight="1" x14ac:dyDescent="0.25">
      <c r="A25" s="52" t="s">
        <v>32</v>
      </c>
      <c r="B25" s="58" t="s">
        <v>33</v>
      </c>
      <c r="C25" s="59"/>
      <c r="D25" s="62"/>
      <c r="E25" s="63"/>
      <c r="F25" s="61"/>
    </row>
    <row r="26" spans="1:6" ht="30" customHeight="1" x14ac:dyDescent="0.25">
      <c r="A26" s="64" t="s">
        <v>34</v>
      </c>
      <c r="B26" s="65" t="s">
        <v>35</v>
      </c>
      <c r="C26" s="59" t="s">
        <v>36</v>
      </c>
      <c r="D26" s="31">
        <f>(12.192+0.5)*(2.438+0.5)</f>
        <v>37.289096000000001</v>
      </c>
      <c r="E26" s="66"/>
      <c r="F26" s="61"/>
    </row>
    <row r="27" spans="1:6" ht="15" customHeight="1" x14ac:dyDescent="0.25">
      <c r="A27" s="64" t="s">
        <v>37</v>
      </c>
      <c r="B27" s="67" t="s">
        <v>38</v>
      </c>
      <c r="C27" s="59" t="s">
        <v>36</v>
      </c>
      <c r="D27" s="31">
        <f>2*(12.629+2.938)*0.15</f>
        <v>4.6700999999999997</v>
      </c>
      <c r="E27" s="68"/>
      <c r="F27" s="61"/>
    </row>
    <row r="28" spans="1:6" ht="15" customHeight="1" thickBot="1" x14ac:dyDescent="0.3">
      <c r="A28" s="69"/>
      <c r="B28" s="70"/>
      <c r="C28" s="71"/>
      <c r="D28" s="72"/>
      <c r="E28" s="60"/>
      <c r="F28" s="73"/>
    </row>
    <row r="29" spans="1:6" ht="15" customHeight="1" thickBot="1" x14ac:dyDescent="0.3">
      <c r="A29" s="213" t="s">
        <v>39</v>
      </c>
      <c r="B29" s="214"/>
      <c r="C29" s="214"/>
      <c r="D29" s="214"/>
      <c r="E29" s="215"/>
      <c r="F29" s="74"/>
    </row>
    <row r="30" spans="1:6" ht="15" customHeight="1" x14ac:dyDescent="0.25">
      <c r="A30" s="50"/>
      <c r="B30" s="51"/>
      <c r="C30" s="48"/>
      <c r="D30" s="49"/>
      <c r="E30" s="25"/>
      <c r="F30" s="26"/>
    </row>
    <row r="31" spans="1:6" ht="15" customHeight="1" x14ac:dyDescent="0.25">
      <c r="A31" s="52" t="s">
        <v>40</v>
      </c>
      <c r="B31" s="53" t="s">
        <v>41</v>
      </c>
      <c r="C31" s="54"/>
      <c r="D31" s="75"/>
      <c r="E31" s="76"/>
      <c r="F31" s="77"/>
    </row>
    <row r="32" spans="1:6" ht="15" customHeight="1" x14ac:dyDescent="0.25">
      <c r="A32" s="52" t="s">
        <v>42</v>
      </c>
      <c r="B32" s="58" t="s">
        <v>43</v>
      </c>
      <c r="C32" s="59"/>
      <c r="D32" s="78"/>
      <c r="E32" s="60"/>
      <c r="F32" s="79"/>
    </row>
    <row r="33" spans="1:6" ht="15" customHeight="1" x14ac:dyDescent="0.25">
      <c r="A33" s="64" t="s">
        <v>44</v>
      </c>
      <c r="B33" s="65" t="s">
        <v>45</v>
      </c>
      <c r="C33" s="59" t="s">
        <v>36</v>
      </c>
      <c r="D33" s="31">
        <f>8*(4*0.5*0.55)+2*(12.629+2.938)</f>
        <v>39.933999999999997</v>
      </c>
      <c r="E33" s="60"/>
      <c r="F33" s="79"/>
    </row>
    <row r="34" spans="1:6" ht="15" customHeight="1" thickBot="1" x14ac:dyDescent="0.3">
      <c r="A34" s="80"/>
      <c r="B34" s="81"/>
      <c r="C34" s="82"/>
      <c r="D34" s="83"/>
      <c r="E34" s="84"/>
      <c r="F34" s="85"/>
    </row>
    <row r="35" spans="1:6" ht="15" customHeight="1" thickBot="1" x14ac:dyDescent="0.3">
      <c r="A35" s="224" t="s">
        <v>46</v>
      </c>
      <c r="B35" s="225"/>
      <c r="C35" s="225"/>
      <c r="D35" s="225"/>
      <c r="E35" s="225"/>
      <c r="F35" s="74"/>
    </row>
    <row r="36" spans="1:6" ht="15" customHeight="1" thickBot="1" x14ac:dyDescent="0.3">
      <c r="A36" s="86"/>
      <c r="B36" s="87"/>
      <c r="C36" s="87"/>
      <c r="D36" s="87"/>
      <c r="E36" s="87"/>
      <c r="F36" s="88"/>
    </row>
    <row r="37" spans="1:6" ht="15" customHeight="1" thickBot="1" x14ac:dyDescent="0.3">
      <c r="A37" s="226" t="s">
        <v>47</v>
      </c>
      <c r="B37" s="227"/>
      <c r="C37" s="227"/>
      <c r="D37" s="227"/>
      <c r="E37" s="227"/>
      <c r="F37" s="37"/>
    </row>
    <row r="38" spans="1:6" ht="15" customHeight="1" x14ac:dyDescent="0.25">
      <c r="A38" s="86"/>
      <c r="B38" s="87"/>
      <c r="C38" s="87"/>
      <c r="D38" s="87"/>
      <c r="E38" s="87"/>
      <c r="F38" s="41"/>
    </row>
    <row r="39" spans="1:6" ht="15" customHeight="1" x14ac:dyDescent="0.25">
      <c r="A39" s="46" t="s">
        <v>48</v>
      </c>
      <c r="B39" s="47" t="s">
        <v>49</v>
      </c>
      <c r="C39" s="48"/>
      <c r="D39" s="49"/>
      <c r="E39" s="19"/>
      <c r="F39" s="20"/>
    </row>
    <row r="40" spans="1:6" ht="15" customHeight="1" x14ac:dyDescent="0.25">
      <c r="A40" s="86"/>
      <c r="B40" s="87"/>
      <c r="C40" s="87"/>
      <c r="D40" s="87"/>
      <c r="E40" s="87"/>
      <c r="F40" s="41"/>
    </row>
    <row r="41" spans="1:6" ht="15" customHeight="1" x14ac:dyDescent="0.25">
      <c r="A41" s="89" t="s">
        <v>50</v>
      </c>
      <c r="B41" s="90" t="s">
        <v>51</v>
      </c>
      <c r="C41" s="48"/>
      <c r="D41" s="91"/>
      <c r="E41" s="92"/>
      <c r="F41" s="93"/>
    </row>
    <row r="42" spans="1:6" ht="15" customHeight="1" x14ac:dyDescent="0.25">
      <c r="A42" s="89" t="s">
        <v>52</v>
      </c>
      <c r="B42" s="94" t="s">
        <v>53</v>
      </c>
      <c r="C42" s="48"/>
      <c r="D42" s="91"/>
      <c r="E42" s="92"/>
      <c r="F42" s="93"/>
    </row>
    <row r="43" spans="1:6" ht="45" customHeight="1" x14ac:dyDescent="0.25">
      <c r="A43" s="95" t="s">
        <v>54</v>
      </c>
      <c r="B43" s="96" t="s">
        <v>55</v>
      </c>
      <c r="C43" s="97" t="s">
        <v>56</v>
      </c>
      <c r="D43" s="49">
        <v>1</v>
      </c>
      <c r="E43" s="98"/>
      <c r="F43" s="99"/>
    </row>
    <row r="44" spans="1:6" ht="15" customHeight="1" thickBot="1" x14ac:dyDescent="0.3">
      <c r="A44" s="100"/>
      <c r="B44" s="101"/>
      <c r="C44" s="102"/>
      <c r="D44" s="103"/>
      <c r="E44" s="104"/>
      <c r="F44" s="105"/>
    </row>
    <row r="45" spans="1:6" ht="15" customHeight="1" thickBot="1" x14ac:dyDescent="0.3">
      <c r="A45" s="178" t="s">
        <v>57</v>
      </c>
      <c r="B45" s="179"/>
      <c r="C45" s="179"/>
      <c r="D45" s="179"/>
      <c r="E45" s="180"/>
      <c r="F45" s="106"/>
    </row>
    <row r="46" spans="1:6" ht="15" customHeight="1" x14ac:dyDescent="0.25">
      <c r="A46" s="86"/>
      <c r="B46" s="87"/>
      <c r="C46" s="87"/>
      <c r="D46" s="87"/>
      <c r="E46" s="87"/>
      <c r="F46" s="41"/>
    </row>
    <row r="47" spans="1:6" ht="15" customHeight="1" x14ac:dyDescent="0.25">
      <c r="A47" s="107" t="s">
        <v>58</v>
      </c>
      <c r="B47" s="108" t="s">
        <v>59</v>
      </c>
      <c r="C47" s="48"/>
      <c r="D47" s="49"/>
      <c r="E47" s="19"/>
      <c r="F47" s="20"/>
    </row>
    <row r="48" spans="1:6" ht="15" customHeight="1" x14ac:dyDescent="0.25">
      <c r="A48" s="109"/>
      <c r="B48" s="90"/>
      <c r="C48" s="48"/>
      <c r="D48" s="49"/>
      <c r="E48" s="92"/>
      <c r="F48" s="110"/>
    </row>
    <row r="49" spans="1:6" ht="15" customHeight="1" x14ac:dyDescent="0.25">
      <c r="A49" s="89" t="s">
        <v>60</v>
      </c>
      <c r="B49" s="90" t="s">
        <v>61</v>
      </c>
      <c r="C49" s="48"/>
      <c r="D49" s="49"/>
      <c r="E49" s="92"/>
      <c r="F49" s="93"/>
    </row>
    <row r="50" spans="1:6" ht="15" customHeight="1" x14ac:dyDescent="0.25">
      <c r="A50" s="89" t="s">
        <v>62</v>
      </c>
      <c r="B50" s="94" t="s">
        <v>63</v>
      </c>
      <c r="C50" s="48"/>
      <c r="D50" s="49"/>
      <c r="E50" s="92"/>
      <c r="F50" s="93"/>
    </row>
    <row r="51" spans="1:6" ht="15" customHeight="1" x14ac:dyDescent="0.25">
      <c r="A51" s="95" t="s">
        <v>64</v>
      </c>
      <c r="B51" s="111" t="s">
        <v>65</v>
      </c>
      <c r="C51" s="48" t="s">
        <v>66</v>
      </c>
      <c r="D51" s="49">
        <v>50</v>
      </c>
      <c r="E51" s="112"/>
      <c r="F51" s="99"/>
    </row>
    <row r="52" spans="1:6" ht="15" customHeight="1" x14ac:dyDescent="0.25">
      <c r="A52" s="89" t="s">
        <v>67</v>
      </c>
      <c r="B52" s="94" t="s">
        <v>68</v>
      </c>
      <c r="C52" s="48"/>
      <c r="D52" s="49"/>
      <c r="E52" s="112"/>
      <c r="F52" s="99"/>
    </row>
    <row r="53" spans="1:6" ht="30" customHeight="1" x14ac:dyDescent="0.25">
      <c r="A53" s="113" t="s">
        <v>69</v>
      </c>
      <c r="B53" s="96" t="s">
        <v>70</v>
      </c>
      <c r="C53" s="114" t="s">
        <v>66</v>
      </c>
      <c r="D53" s="42">
        <f>2*(12.192+2.438)</f>
        <v>29.26</v>
      </c>
      <c r="E53" s="115"/>
      <c r="F53" s="99"/>
    </row>
    <row r="54" spans="1:6" ht="15" customHeight="1" x14ac:dyDescent="0.25">
      <c r="A54" s="89" t="s">
        <v>71</v>
      </c>
      <c r="B54" s="94" t="s">
        <v>72</v>
      </c>
      <c r="C54" s="48"/>
      <c r="D54" s="49"/>
      <c r="E54" s="112"/>
      <c r="F54" s="99"/>
    </row>
    <row r="55" spans="1:6" ht="30" customHeight="1" x14ac:dyDescent="0.25">
      <c r="A55" s="113" t="s">
        <v>73</v>
      </c>
      <c r="B55" s="96" t="s">
        <v>74</v>
      </c>
      <c r="C55" s="114" t="s">
        <v>56</v>
      </c>
      <c r="D55" s="42">
        <v>1</v>
      </c>
      <c r="E55" s="115"/>
      <c r="F55" s="99"/>
    </row>
    <row r="56" spans="1:6" ht="15" customHeight="1" x14ac:dyDescent="0.25">
      <c r="A56" s="89" t="s">
        <v>75</v>
      </c>
      <c r="B56" s="90" t="s">
        <v>76</v>
      </c>
      <c r="C56" s="48"/>
      <c r="D56" s="49"/>
      <c r="E56" s="112"/>
      <c r="F56" s="99"/>
    </row>
    <row r="57" spans="1:6" ht="15" customHeight="1" x14ac:dyDescent="0.25">
      <c r="A57" s="89" t="s">
        <v>77</v>
      </c>
      <c r="B57" s="94" t="s">
        <v>78</v>
      </c>
      <c r="C57" s="48"/>
      <c r="D57" s="49"/>
      <c r="E57" s="112"/>
      <c r="F57" s="99"/>
    </row>
    <row r="58" spans="1:6" ht="30" customHeight="1" x14ac:dyDescent="0.25">
      <c r="A58" s="95" t="s">
        <v>79</v>
      </c>
      <c r="B58" s="96" t="s">
        <v>80</v>
      </c>
      <c r="C58" s="48" t="s">
        <v>66</v>
      </c>
      <c r="D58" s="49">
        <v>28.8</v>
      </c>
      <c r="E58" s="112"/>
      <c r="F58" s="99"/>
    </row>
    <row r="59" spans="1:6" ht="15" customHeight="1" x14ac:dyDescent="0.25">
      <c r="A59" s="116" t="s">
        <v>81</v>
      </c>
      <c r="B59" s="117" t="s">
        <v>82</v>
      </c>
      <c r="C59" s="118"/>
      <c r="D59" s="119"/>
      <c r="E59" s="118"/>
      <c r="F59" s="99"/>
    </row>
    <row r="60" spans="1:6" ht="15" customHeight="1" x14ac:dyDescent="0.25">
      <c r="A60" s="52" t="s">
        <v>83</v>
      </c>
      <c r="B60" s="120" t="s">
        <v>84</v>
      </c>
      <c r="C60" s="121"/>
      <c r="D60" s="122"/>
      <c r="E60" s="121"/>
      <c r="F60" s="99"/>
    </row>
    <row r="61" spans="1:6" ht="15" customHeight="1" x14ac:dyDescent="0.25">
      <c r="A61" s="64" t="s">
        <v>85</v>
      </c>
      <c r="B61" s="111" t="s">
        <v>86</v>
      </c>
      <c r="C61" s="48" t="s">
        <v>56</v>
      </c>
      <c r="D61" s="49">
        <v>1</v>
      </c>
      <c r="E61" s="112"/>
      <c r="F61" s="99"/>
    </row>
    <row r="62" spans="1:6" ht="15" customHeight="1" x14ac:dyDescent="0.25">
      <c r="A62" s="52" t="s">
        <v>87</v>
      </c>
      <c r="B62" s="94" t="s">
        <v>88</v>
      </c>
      <c r="C62" s="48"/>
      <c r="D62" s="49"/>
      <c r="E62" s="112"/>
      <c r="F62" s="99"/>
    </row>
    <row r="63" spans="1:6" ht="15" customHeight="1" x14ac:dyDescent="0.25">
      <c r="A63" s="64" t="s">
        <v>89</v>
      </c>
      <c r="B63" s="111" t="s">
        <v>90</v>
      </c>
      <c r="C63" s="48" t="s">
        <v>56</v>
      </c>
      <c r="D63" s="49">
        <v>6</v>
      </c>
      <c r="E63" s="112"/>
      <c r="F63" s="99"/>
    </row>
    <row r="64" spans="1:6" ht="15" customHeight="1" x14ac:dyDescent="0.25">
      <c r="A64" s="64" t="s">
        <v>91</v>
      </c>
      <c r="B64" s="111" t="s">
        <v>92</v>
      </c>
      <c r="C64" s="48" t="s">
        <v>56</v>
      </c>
      <c r="D64" s="49">
        <v>4</v>
      </c>
      <c r="E64" s="112"/>
      <c r="F64" s="99"/>
    </row>
    <row r="65" spans="1:6" ht="15" customHeight="1" x14ac:dyDescent="0.25">
      <c r="A65" s="123" t="s">
        <v>93</v>
      </c>
      <c r="B65" s="90" t="s">
        <v>94</v>
      </c>
      <c r="C65" s="48"/>
      <c r="D65" s="49"/>
      <c r="E65" s="112"/>
      <c r="F65" s="99"/>
    </row>
    <row r="66" spans="1:6" ht="15" customHeight="1" x14ac:dyDescent="0.25">
      <c r="A66" s="95" t="s">
        <v>95</v>
      </c>
      <c r="B66" s="111" t="s">
        <v>96</v>
      </c>
      <c r="C66" s="48" t="s">
        <v>97</v>
      </c>
      <c r="D66" s="49">
        <v>1</v>
      </c>
      <c r="E66" s="112"/>
      <c r="F66" s="99"/>
    </row>
    <row r="67" spans="1:6" ht="15" customHeight="1" thickBot="1" x14ac:dyDescent="0.3">
      <c r="A67" s="95"/>
      <c r="B67" s="111"/>
      <c r="C67" s="48"/>
      <c r="D67" s="49"/>
      <c r="E67" s="92"/>
      <c r="F67" s="93"/>
    </row>
    <row r="68" spans="1:6" ht="15" customHeight="1" thickBot="1" x14ac:dyDescent="0.3">
      <c r="A68" s="176" t="s">
        <v>98</v>
      </c>
      <c r="B68" s="177"/>
      <c r="C68" s="177"/>
      <c r="D68" s="177"/>
      <c r="E68" s="177"/>
      <c r="F68" s="106"/>
    </row>
    <row r="69" spans="1:6" ht="15" customHeight="1" x14ac:dyDescent="0.25">
      <c r="A69" s="86"/>
      <c r="B69" s="87"/>
      <c r="C69" s="87"/>
      <c r="D69" s="87"/>
      <c r="E69" s="124"/>
      <c r="F69" s="125"/>
    </row>
    <row r="70" spans="1:6" ht="15" customHeight="1" x14ac:dyDescent="0.25">
      <c r="A70" s="126" t="s">
        <v>99</v>
      </c>
      <c r="B70" s="127" t="s">
        <v>100</v>
      </c>
      <c r="C70" s="48"/>
      <c r="D70" s="49"/>
      <c r="E70" s="128"/>
      <c r="F70" s="129"/>
    </row>
    <row r="71" spans="1:6" ht="15" customHeight="1" x14ac:dyDescent="0.25">
      <c r="A71" s="89"/>
      <c r="B71" s="90"/>
      <c r="C71" s="48"/>
      <c r="D71" s="91"/>
      <c r="E71" s="92"/>
      <c r="F71" s="93"/>
    </row>
    <row r="72" spans="1:6" ht="15" customHeight="1" x14ac:dyDescent="0.25">
      <c r="A72" s="89" t="s">
        <v>101</v>
      </c>
      <c r="B72" s="90" t="s">
        <v>102</v>
      </c>
      <c r="C72" s="48" t="s">
        <v>103</v>
      </c>
      <c r="D72" s="49"/>
      <c r="E72" s="92"/>
      <c r="F72" s="93"/>
    </row>
    <row r="73" spans="1:6" ht="15" customHeight="1" x14ac:dyDescent="0.25">
      <c r="A73" s="89" t="s">
        <v>104</v>
      </c>
      <c r="B73" s="94" t="s">
        <v>105</v>
      </c>
      <c r="C73" s="48"/>
      <c r="D73" s="49"/>
      <c r="E73" s="92"/>
      <c r="F73" s="93"/>
    </row>
    <row r="74" spans="1:6" ht="15" customHeight="1" x14ac:dyDescent="0.25">
      <c r="A74" s="113" t="s">
        <v>106</v>
      </c>
      <c r="B74" s="96" t="s">
        <v>107</v>
      </c>
      <c r="C74" s="97" t="s">
        <v>36</v>
      </c>
      <c r="D74" s="42">
        <f>+D9</f>
        <v>37.289096000000001</v>
      </c>
      <c r="E74" s="130"/>
      <c r="F74" s="99"/>
    </row>
    <row r="75" spans="1:6" ht="15" customHeight="1" x14ac:dyDescent="0.25">
      <c r="A75" s="113" t="s">
        <v>108</v>
      </c>
      <c r="B75" s="96" t="s">
        <v>109</v>
      </c>
      <c r="C75" s="97" t="s">
        <v>36</v>
      </c>
      <c r="D75" s="42">
        <f>+D81</f>
        <v>210.11339200000003</v>
      </c>
      <c r="E75" s="130"/>
      <c r="F75" s="99"/>
    </row>
    <row r="76" spans="1:6" ht="15" customHeight="1" x14ac:dyDescent="0.25">
      <c r="A76" s="89" t="s">
        <v>110</v>
      </c>
      <c r="B76" s="90" t="s">
        <v>111</v>
      </c>
      <c r="C76" s="48"/>
      <c r="D76" s="49"/>
      <c r="E76" s="98"/>
      <c r="F76" s="99"/>
    </row>
    <row r="77" spans="1:6" ht="15" customHeight="1" x14ac:dyDescent="0.25">
      <c r="A77" s="89" t="s">
        <v>112</v>
      </c>
      <c r="B77" s="94" t="s">
        <v>113</v>
      </c>
      <c r="C77" s="48"/>
      <c r="D77" s="49"/>
      <c r="E77" s="98"/>
      <c r="F77" s="99"/>
    </row>
    <row r="78" spans="1:6" ht="30" customHeight="1" x14ac:dyDescent="0.25">
      <c r="A78" s="113" t="s">
        <v>114</v>
      </c>
      <c r="B78" s="96" t="s">
        <v>115</v>
      </c>
      <c r="C78" s="131" t="s">
        <v>36</v>
      </c>
      <c r="D78" s="42">
        <f>+D9</f>
        <v>37.289096000000001</v>
      </c>
      <c r="E78" s="130"/>
      <c r="F78" s="99"/>
    </row>
    <row r="79" spans="1:6" ht="15" customHeight="1" x14ac:dyDescent="0.3">
      <c r="A79" s="132" t="s">
        <v>116</v>
      </c>
      <c r="B79" s="133" t="s">
        <v>117</v>
      </c>
      <c r="C79" s="134"/>
      <c r="D79" s="135"/>
      <c r="E79" s="130"/>
      <c r="F79" s="99"/>
    </row>
    <row r="80" spans="1:6" ht="15" customHeight="1" x14ac:dyDescent="0.3">
      <c r="A80" s="136" t="s">
        <v>118</v>
      </c>
      <c r="B80" s="137" t="s">
        <v>119</v>
      </c>
      <c r="C80" s="138"/>
      <c r="D80" s="139"/>
      <c r="E80" s="98"/>
      <c r="F80" s="99"/>
    </row>
    <row r="81" spans="1:6" ht="30" customHeight="1" x14ac:dyDescent="0.25">
      <c r="A81" s="113" t="s">
        <v>120</v>
      </c>
      <c r="B81" s="96" t="s">
        <v>121</v>
      </c>
      <c r="C81" s="97" t="s">
        <v>36</v>
      </c>
      <c r="D81" s="42">
        <f>2*(12.129*2.591*2+2.438*2.591*2+2.438*12.129)</f>
        <v>210.11339200000003</v>
      </c>
      <c r="E81" s="130"/>
      <c r="F81" s="99"/>
    </row>
    <row r="82" spans="1:6" ht="15" customHeight="1" x14ac:dyDescent="0.25">
      <c r="A82" s="136" t="s">
        <v>122</v>
      </c>
      <c r="B82" s="140" t="s">
        <v>123</v>
      </c>
      <c r="C82" s="97"/>
      <c r="D82" s="42"/>
      <c r="E82" s="130"/>
      <c r="F82" s="99"/>
    </row>
    <row r="83" spans="1:6" ht="30" customHeight="1" x14ac:dyDescent="0.3">
      <c r="A83" s="113" t="s">
        <v>124</v>
      </c>
      <c r="B83" s="141" t="s">
        <v>125</v>
      </c>
      <c r="C83" s="97" t="s">
        <v>36</v>
      </c>
      <c r="D83" s="42">
        <f>+D81</f>
        <v>210.11339200000003</v>
      </c>
      <c r="E83" s="130"/>
      <c r="F83" s="99"/>
    </row>
    <row r="84" spans="1:6" ht="15" customHeight="1" x14ac:dyDescent="0.25">
      <c r="A84" s="142" t="s">
        <v>126</v>
      </c>
      <c r="B84" s="90" t="s">
        <v>94</v>
      </c>
      <c r="C84" s="48"/>
      <c r="D84" s="143"/>
      <c r="E84" s="98"/>
      <c r="F84" s="99"/>
    </row>
    <row r="85" spans="1:6" ht="45" customHeight="1" x14ac:dyDescent="0.25">
      <c r="A85" s="144" t="s">
        <v>127</v>
      </c>
      <c r="B85" s="96" t="s">
        <v>128</v>
      </c>
      <c r="C85" s="114" t="s">
        <v>97</v>
      </c>
      <c r="D85" s="145">
        <v>1</v>
      </c>
      <c r="E85" s="130"/>
      <c r="F85" s="99"/>
    </row>
    <row r="86" spans="1:6" ht="15" customHeight="1" thickBot="1" x14ac:dyDescent="0.3">
      <c r="A86" s="146"/>
      <c r="B86" s="147"/>
      <c r="C86" s="148"/>
      <c r="D86" s="149"/>
      <c r="E86" s="150"/>
      <c r="F86" s="151"/>
    </row>
    <row r="87" spans="1:6" ht="15" customHeight="1" thickBot="1" x14ac:dyDescent="0.3">
      <c r="A87" s="178" t="s">
        <v>129</v>
      </c>
      <c r="B87" s="179"/>
      <c r="C87" s="179"/>
      <c r="D87" s="179"/>
      <c r="E87" s="180"/>
      <c r="F87" s="106"/>
    </row>
    <row r="88" spans="1:6" ht="15" customHeight="1" x14ac:dyDescent="0.25">
      <c r="A88" s="152"/>
      <c r="B88" s="153"/>
      <c r="C88" s="153"/>
      <c r="D88" s="153"/>
      <c r="E88" s="153"/>
      <c r="F88" s="154"/>
    </row>
    <row r="89" spans="1:6" ht="15" customHeight="1" thickBot="1" x14ac:dyDescent="0.3">
      <c r="A89" s="155"/>
      <c r="B89" s="156"/>
      <c r="C89" s="156"/>
      <c r="D89" s="156"/>
      <c r="E89" s="157"/>
      <c r="F89" s="158"/>
    </row>
    <row r="90" spans="1:6" ht="24.95" customHeight="1" thickTop="1" thickBot="1" x14ac:dyDescent="0.3">
      <c r="A90" s="181" t="s">
        <v>130</v>
      </c>
      <c r="B90" s="182"/>
      <c r="C90" s="182"/>
      <c r="D90" s="183"/>
      <c r="E90" s="184"/>
      <c r="F90" s="185"/>
    </row>
    <row r="91" spans="1:6" ht="15" customHeight="1" thickTop="1" x14ac:dyDescent="0.3">
      <c r="A91" s="1"/>
      <c r="B91" s="2"/>
      <c r="C91" s="2"/>
      <c r="D91" s="2"/>
      <c r="E91" s="2"/>
      <c r="F91" s="2"/>
    </row>
    <row r="92" spans="1:6" ht="15" customHeight="1" x14ac:dyDescent="0.3">
      <c r="A92" s="1"/>
      <c r="B92" s="2"/>
      <c r="C92" s="2"/>
      <c r="D92" s="2"/>
      <c r="E92" s="2"/>
      <c r="F92" s="2"/>
    </row>
    <row r="93" spans="1:6" ht="15" customHeight="1" thickBot="1" x14ac:dyDescent="0.35">
      <c r="A93" s="159"/>
      <c r="B93" s="160"/>
      <c r="C93" s="160"/>
      <c r="D93" s="160"/>
      <c r="E93" s="160"/>
      <c r="F93" s="160"/>
    </row>
    <row r="94" spans="1:6" ht="24.95" customHeight="1" thickTop="1" thickBot="1" x14ac:dyDescent="0.3">
      <c r="A94" s="161" t="s">
        <v>0</v>
      </c>
      <c r="B94" s="191" t="s">
        <v>131</v>
      </c>
      <c r="C94" s="192"/>
      <c r="D94" s="193"/>
      <c r="E94" s="191" t="s">
        <v>132</v>
      </c>
      <c r="F94" s="194"/>
    </row>
    <row r="95" spans="1:6" ht="15" customHeight="1" thickTop="1" x14ac:dyDescent="0.3">
      <c r="A95" s="162"/>
      <c r="B95" s="195"/>
      <c r="C95" s="196"/>
      <c r="D95" s="197"/>
      <c r="E95" s="198"/>
      <c r="F95" s="199"/>
    </row>
    <row r="96" spans="1:6" ht="15" customHeight="1" x14ac:dyDescent="0.25">
      <c r="A96" s="163">
        <v>1</v>
      </c>
      <c r="B96" s="200" t="s">
        <v>7</v>
      </c>
      <c r="C96" s="201"/>
      <c r="D96" s="202"/>
      <c r="E96" s="203"/>
      <c r="F96" s="204"/>
    </row>
    <row r="97" spans="1:6" ht="15" customHeight="1" x14ac:dyDescent="0.25">
      <c r="A97" s="164">
        <v>2</v>
      </c>
      <c r="B97" s="216" t="s">
        <v>18</v>
      </c>
      <c r="C97" s="217"/>
      <c r="D97" s="218"/>
      <c r="E97" s="219"/>
      <c r="F97" s="220"/>
    </row>
    <row r="98" spans="1:6" ht="15" customHeight="1" x14ac:dyDescent="0.25">
      <c r="A98" s="165">
        <v>3</v>
      </c>
      <c r="B98" s="221" t="s">
        <v>26</v>
      </c>
      <c r="C98" s="222"/>
      <c r="D98" s="223"/>
      <c r="E98" s="208"/>
      <c r="F98" s="209"/>
    </row>
    <row r="99" spans="1:6" ht="15" customHeight="1" x14ac:dyDescent="0.25">
      <c r="A99" s="165">
        <v>4</v>
      </c>
      <c r="B99" s="221" t="s">
        <v>49</v>
      </c>
      <c r="C99" s="222"/>
      <c r="D99" s="223"/>
      <c r="E99" s="208"/>
      <c r="F99" s="209"/>
    </row>
    <row r="100" spans="1:6" ht="15" customHeight="1" x14ac:dyDescent="0.25">
      <c r="A100" s="165">
        <v>5</v>
      </c>
      <c r="B100" s="205" t="s">
        <v>59</v>
      </c>
      <c r="C100" s="206"/>
      <c r="D100" s="207"/>
      <c r="E100" s="208"/>
      <c r="F100" s="209"/>
    </row>
    <row r="101" spans="1:6" ht="15" customHeight="1" x14ac:dyDescent="0.25">
      <c r="A101" s="165">
        <v>7</v>
      </c>
      <c r="B101" s="205" t="s">
        <v>100</v>
      </c>
      <c r="C101" s="206"/>
      <c r="D101" s="207"/>
      <c r="E101" s="208"/>
      <c r="F101" s="209"/>
    </row>
    <row r="102" spans="1:6" ht="15" customHeight="1" thickBot="1" x14ac:dyDescent="0.35">
      <c r="A102" s="166"/>
      <c r="B102" s="210"/>
      <c r="C102" s="211"/>
      <c r="D102" s="212"/>
      <c r="E102" s="167"/>
      <c r="F102" s="168"/>
    </row>
    <row r="103" spans="1:6" ht="24.95" customHeight="1" thickTop="1" thickBot="1" x14ac:dyDescent="0.3">
      <c r="A103" s="186" t="s">
        <v>130</v>
      </c>
      <c r="B103" s="187"/>
      <c r="C103" s="187"/>
      <c r="D103" s="188"/>
      <c r="E103" s="189"/>
      <c r="F103" s="190"/>
    </row>
    <row r="104" spans="1:6" ht="15.75" thickTop="1" x14ac:dyDescent="0.25"/>
  </sheetData>
  <mergeCells count="30">
    <mergeCell ref="B101:D101"/>
    <mergeCell ref="E101:F101"/>
    <mergeCell ref="B102:D102"/>
    <mergeCell ref="A103:D103"/>
    <mergeCell ref="E103:F103"/>
    <mergeCell ref="B98:D98"/>
    <mergeCell ref="E98:F98"/>
    <mergeCell ref="B99:D99"/>
    <mergeCell ref="E99:F99"/>
    <mergeCell ref="B100:D100"/>
    <mergeCell ref="E100:F100"/>
    <mergeCell ref="B95:D95"/>
    <mergeCell ref="E95:F95"/>
    <mergeCell ref="B96:D96"/>
    <mergeCell ref="E96:F96"/>
    <mergeCell ref="B97:D97"/>
    <mergeCell ref="E97:F97"/>
    <mergeCell ref="B94:D94"/>
    <mergeCell ref="E94:F94"/>
    <mergeCell ref="A2:F2"/>
    <mergeCell ref="A12:E12"/>
    <mergeCell ref="A19:E19"/>
    <mergeCell ref="A29:E29"/>
    <mergeCell ref="A35:E35"/>
    <mergeCell ref="A37:E37"/>
    <mergeCell ref="A45:E45"/>
    <mergeCell ref="A68:E68"/>
    <mergeCell ref="A87:E87"/>
    <mergeCell ref="A90:D90"/>
    <mergeCell ref="E90:F90"/>
  </mergeCells>
  <printOptions horizontalCentered="1"/>
  <pageMargins left="0" right="0" top="0.98425196850393704" bottom="0.98425196850393704" header="0.31496062992125984" footer="0.31496062992125984"/>
  <pageSetup paperSize="9" orientation="portrait" verticalDpi="0" r:id="rId1"/>
  <headerFooter>
    <oddHeader>&amp;C&amp;"Century Gothic,Normal"&amp;10ENTREPÔTS POUR LA CEI / CONTENEURS 40 PIEDS</oddHeader>
    <oddFooter>&amp;L&amp;"Century Gothic,Normal"&amp;10LOT H - VARIANTE 1 / CEL KOUN-FAO&amp;R&amp;"Century Gothic,Normal"&amp;10&amp;P/&amp;N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</vt:i4>
      </vt:variant>
    </vt:vector>
  </HeadingPairs>
  <TitlesOfParts>
    <vt:vector size="17" baseType="lpstr">
      <vt:lpstr>LOT H ABENGOUROU</vt:lpstr>
      <vt:lpstr>LOT H BETTIE</vt:lpstr>
      <vt:lpstr>LOT H SANDEGUE</vt:lpstr>
      <vt:lpstr>LOT H BOUNA</vt:lpstr>
      <vt:lpstr>LOT H BONDOUKOU</vt:lpstr>
      <vt:lpstr>LOT H NASSIAN</vt:lpstr>
      <vt:lpstr>LOT H TANDA</vt:lpstr>
      <vt:lpstr>LOT H TEHINI</vt:lpstr>
      <vt:lpstr>LOT H KOUN-FAO</vt:lpstr>
      <vt:lpstr>RECAP. LOT H</vt:lpstr>
      <vt:lpstr>'LOT H ABENGOUROU'!Impression_des_titres</vt:lpstr>
      <vt:lpstr>'LOT H BETTIE'!Impression_des_titres</vt:lpstr>
      <vt:lpstr>'LOT H BONDOUKOU'!Impression_des_titres</vt:lpstr>
      <vt:lpstr>'LOT H BOUNA'!Impression_des_titres</vt:lpstr>
      <vt:lpstr>'LOT H NASSIAN'!Impression_des_titres</vt:lpstr>
      <vt:lpstr>'LOT H SANDEGUE'!Impression_des_titres</vt:lpstr>
      <vt:lpstr>'LOT H TANDA'!Impression_des_titres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ASSANDE Edgar Willis</dc:creator>
  <cp:lastModifiedBy>ASSANDE Edgar Willis</cp:lastModifiedBy>
  <dcterms:created xsi:type="dcterms:W3CDTF">2020-09-03T12:59:17Z</dcterms:created>
  <dcterms:modified xsi:type="dcterms:W3CDTF">2020-09-04T12:17:56Z</dcterms:modified>
</cp:coreProperties>
</file>