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D drive\Templates &amp; Forms\Porposals templates\"/>
    </mc:Choice>
  </mc:AlternateContent>
  <xr:revisionPtr revIDLastSave="0" documentId="13_ncr:1_{EC9D8397-7BF9-4511-BFC2-FE33A0C9EF3D}" xr6:coauthVersionLast="44" xr6:coauthVersionMax="44" xr10:uidLastSave="{00000000-0000-0000-0000-000000000000}"/>
  <bookViews>
    <workbookView xWindow="-110" yWindow="-110" windowWidth="19420" windowHeight="10420" tabRatio="500" xr2:uid="{00000000-000D-0000-FFFF-FFFF00000000}"/>
  </bookViews>
  <sheets>
    <sheet name="ICE" sheetId="4" r:id="rId1"/>
    <sheet name="ICE Details" sheetId="5" r:id="rId2"/>
    <sheet name="Workplan" sheetId="3" r:id="rId3"/>
  </sheets>
  <externalReferences>
    <externalReference r:id="rId4"/>
  </externalReferences>
  <definedNames>
    <definedName name="ganttSymbols">[1]Legend!$D$3:$D$6</definedName>
    <definedName name="ganttTypes">[1]Legend!$B$3:$B$4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5" i="4" l="1"/>
  <c r="J14" i="4"/>
  <c r="J13" i="4"/>
  <c r="J12" i="4"/>
  <c r="S31" i="5" l="1"/>
  <c r="S30" i="5"/>
  <c r="S29" i="5"/>
  <c r="S28" i="5"/>
  <c r="S27" i="5"/>
  <c r="S26" i="5"/>
  <c r="S25" i="5"/>
  <c r="S24" i="5"/>
  <c r="S32" i="5" s="1"/>
  <c r="H53" i="5" l="1"/>
  <c r="H42" i="5"/>
  <c r="G20" i="5"/>
  <c r="H61" i="5"/>
  <c r="H20" i="5"/>
  <c r="G53" i="5"/>
  <c r="H29" i="5"/>
  <c r="G29" i="5"/>
  <c r="G42" i="5"/>
  <c r="G17" i="4"/>
  <c r="I17" i="4"/>
  <c r="K17" i="4"/>
  <c r="M17" i="4"/>
  <c r="F15" i="4" l="1"/>
  <c r="H15" i="4"/>
  <c r="H12" i="4"/>
  <c r="F12" i="4"/>
  <c r="H13" i="4"/>
  <c r="F13" i="4"/>
  <c r="N13" i="4" s="1"/>
  <c r="J11" i="4"/>
  <c r="H11" i="4"/>
  <c r="F11" i="4"/>
  <c r="F14" i="4"/>
  <c r="H14" i="4"/>
  <c r="L15" i="4"/>
  <c r="L13" i="4"/>
  <c r="L11" i="4"/>
  <c r="L14" i="4"/>
  <c r="L12" i="4"/>
  <c r="H62" i="5"/>
  <c r="G61" i="5"/>
  <c r="G62" i="5" s="1"/>
  <c r="N11" i="4" l="1"/>
  <c r="N14" i="4"/>
  <c r="N15" i="4"/>
  <c r="N12" i="4"/>
  <c r="H16" i="4"/>
  <c r="H17" i="4" s="1"/>
  <c r="L16" i="4"/>
  <c r="L17" i="4" s="1"/>
  <c r="L18" i="4" s="1"/>
  <c r="J16" i="4"/>
  <c r="J17" i="4" s="1"/>
  <c r="G64" i="5"/>
  <c r="O17" i="4"/>
  <c r="G18" i="4"/>
  <c r="I18" i="4"/>
  <c r="K18" i="4"/>
  <c r="M18" i="4"/>
  <c r="N16" i="4" l="1"/>
  <c r="G65" i="5"/>
  <c r="O14" i="4"/>
  <c r="O13" i="4"/>
  <c r="O12" i="4"/>
  <c r="O11" i="4"/>
  <c r="F16" i="4" l="1"/>
  <c r="F17" i="4" s="1"/>
  <c r="N17" i="4" s="1"/>
  <c r="O18" i="4"/>
  <c r="N18" i="4" l="1"/>
  <c r="H18" i="4"/>
  <c r="J18" i="4" l="1"/>
  <c r="F18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tc={D15EA926-544C-4C4B-BA38-02CAA40D4BE0}</author>
    <author>tc={9A83428E-A58C-4C2B-8F79-BB2E0A85B721}</author>
  </authors>
  <commentList>
    <comment ref="E24" authorId="0" shapeId="0" xr:uid="{D15EA926-544C-4C4B-BA38-02CAA40D4BE0}">
      <text>
        <t>[Threaded comment]
Your version of Excel allows you to read this threaded comment; however, any edits to it will get removed if the file is opened in a newer version of Excel. Learn more: https://go.microsoft.com/fwlink/?linkid=870924
Comment:
    The amount is raised to meet the market prices, but not measured to a set USD amount</t>
      </text>
    </comment>
    <comment ref="E28" authorId="1" shapeId="0" xr:uid="{9A83428E-A58C-4C2B-8F79-BB2E0A85B721}">
      <text>
        <t>[Threaded comment]
Your version of Excel allows you to read this threaded comment; however, any edits to it will get removed if the file is opened in a newer version of Excel. Learn more: https://go.microsoft.com/fwlink/?linkid=870924
Comment:
    The amount is raised to meet the market prices, but not measured to a set USD amount</t>
      </text>
    </comment>
  </commentList>
</comments>
</file>

<file path=xl/sharedStrings.xml><?xml version="1.0" encoding="utf-8"?>
<sst xmlns="http://schemas.openxmlformats.org/spreadsheetml/2006/main" count="276" uniqueCount="119">
  <si>
    <t xml:space="preserve">Implementing Partner or Responsible Party Name </t>
  </si>
  <si>
    <t xml:space="preserve">UNDP Country Office Name </t>
  </si>
  <si>
    <t xml:space="preserve">Project or Programme Name </t>
  </si>
  <si>
    <t xml:space="preserve">Time Period </t>
  </si>
  <si>
    <t>Item No.</t>
  </si>
  <si>
    <t>Item Description</t>
  </si>
  <si>
    <t>Unit</t>
  </si>
  <si>
    <t>Quantity</t>
  </si>
  <si>
    <t>Total Amount</t>
  </si>
  <si>
    <t>Sub-total</t>
  </si>
  <si>
    <t>TOTAL COSTS</t>
  </si>
  <si>
    <t>UNDP HACT Itemized Cost Estimate (ICE)</t>
  </si>
  <si>
    <t>Planned</t>
  </si>
  <si>
    <t>Actual</t>
  </si>
  <si>
    <t xml:space="preserve">Planned </t>
  </si>
  <si>
    <t>Syria</t>
  </si>
  <si>
    <t>Expected Output 1: Two specified schools in Harasta are renovated and functional</t>
  </si>
  <si>
    <t>Project manager</t>
  </si>
  <si>
    <t>Project name</t>
  </si>
  <si>
    <t>Project code</t>
  </si>
  <si>
    <t>Starting date</t>
  </si>
  <si>
    <t>%</t>
  </si>
  <si>
    <t>Week by number, year 1</t>
  </si>
  <si>
    <t>Week by number,Year 2</t>
  </si>
  <si>
    <t>#</t>
  </si>
  <si>
    <t>List of Activties</t>
  </si>
  <si>
    <t>Responsible</t>
  </si>
  <si>
    <t>Start</t>
  </si>
  <si>
    <t>Dur</t>
  </si>
  <si>
    <t>Done</t>
  </si>
  <si>
    <t>Name</t>
  </si>
  <si>
    <t>Admin costs</t>
  </si>
  <si>
    <t>Unit cost</t>
  </si>
  <si>
    <t>Phase 1</t>
  </si>
  <si>
    <t>Phase 2</t>
  </si>
  <si>
    <t>Phase 3</t>
  </si>
  <si>
    <t xml:space="preserve">Project Budget </t>
  </si>
  <si>
    <t xml:space="preserve">Project title اسم المشروع : </t>
  </si>
  <si>
    <t xml:space="preserve">Organization اسم المنظمة (الجمعية أو الهيئة الدينية)  </t>
  </si>
  <si>
    <t xml:space="preserve">Adopted exchange rate سعر الصرف المعتمد </t>
  </si>
  <si>
    <t xml:space="preserve">Month </t>
  </si>
  <si>
    <t xml:space="preserve">Project Duration :مدة المشروع </t>
  </si>
  <si>
    <t>From</t>
  </si>
  <si>
    <t>To</t>
  </si>
  <si>
    <t xml:space="preserve">A: Personnel (Staff wages and compensations)أجور وتعويضات العاملين والمتطوعين </t>
  </si>
  <si>
    <t xml:space="preserve">Item </t>
  </si>
  <si>
    <t>Unit Cost</t>
  </si>
  <si>
    <t xml:space="preserve">Durtion </t>
  </si>
  <si>
    <t>Total Cost in SYP</t>
  </si>
  <si>
    <t>Total Cost in USD</t>
  </si>
  <si>
    <t xml:space="preserve">Description </t>
  </si>
  <si>
    <t>البند</t>
  </si>
  <si>
    <t>الكمية</t>
  </si>
  <si>
    <t>الوحدة</t>
  </si>
  <si>
    <t>تكلفة الوحدة بالليرة السورية</t>
  </si>
  <si>
    <t>الإجمالي ل.س</t>
  </si>
  <si>
    <t xml:space="preserve">الإجماليٍ$ </t>
  </si>
  <si>
    <t xml:space="preserve">الوصف </t>
  </si>
  <si>
    <t xml:space="preserve">Personnel Sub Total </t>
  </si>
  <si>
    <t xml:space="preserve">B: Activiites including training workshops, services ..)الأنشطة متضمنة الورشات التدريبية والخدمات حسب طبيعة المشروع </t>
  </si>
  <si>
    <t xml:space="preserve">Activities Sub Total </t>
  </si>
  <si>
    <t xml:space="preserve">C: Assets and Equipments الأصول والمعدات والتجهيزات </t>
  </si>
  <si>
    <t xml:space="preserve">Printer </t>
  </si>
  <si>
    <t xml:space="preserve">Laptops </t>
  </si>
  <si>
    <t xml:space="preserve">Assets and Equipment  Sub Total </t>
  </si>
  <si>
    <t xml:space="preserve">D: Supplies &amp; Stationary  مواد مستهلكة وقرطاسية </t>
  </si>
  <si>
    <t>lump sum</t>
  </si>
  <si>
    <t xml:space="preserve">Supplies and Stationary Sub Total </t>
  </si>
  <si>
    <t xml:space="preserve">E: Operation Expensis (Transportation of supplies, Maintenance , Fuel , Rent…etc) مصاريف تشغيلية ( نقل المواد - الصيانة للتجهيزات - الوقود - أجور ... إلخ </t>
  </si>
  <si>
    <t xml:space="preserve">Operations expensis Sub Total </t>
  </si>
  <si>
    <t xml:space="preserve">TOTAL Direct Cost </t>
  </si>
  <si>
    <t>F: Indirect Support Expensis% مصاريف إدارية ومالية غير مباشرة بما لا يزيد عن 7</t>
  </si>
  <si>
    <t xml:space="preserve">Indirect Cost </t>
  </si>
  <si>
    <t xml:space="preserve">Grand Total Budget </t>
  </si>
  <si>
    <t>Personnel (Staff wages and compensations)</t>
  </si>
  <si>
    <t xml:space="preserve">Activiites including training workshops, services </t>
  </si>
  <si>
    <t>Assets and Equipments</t>
  </si>
  <si>
    <t xml:space="preserve">Supplies &amp; Stationary </t>
  </si>
  <si>
    <t>Operation Expensis (Transportation of supplies, Maintenance , Fuel , Rent…etc)</t>
  </si>
  <si>
    <t>A</t>
  </si>
  <si>
    <t>C</t>
  </si>
  <si>
    <t>E</t>
  </si>
  <si>
    <t>B</t>
  </si>
  <si>
    <t>D</t>
  </si>
  <si>
    <t>Dec</t>
  </si>
  <si>
    <t xml:space="preserve">SSSD contrbution </t>
  </si>
  <si>
    <t xml:space="preserve">Unit Cost in USD </t>
  </si>
  <si>
    <t xml:space="preserve">Work Rate % </t>
  </si>
  <si>
    <t>Itme</t>
  </si>
  <si>
    <t>Full</t>
  </si>
  <si>
    <t xml:space="preserve">Itme </t>
  </si>
  <si>
    <t xml:space="preserve">Administrative follow up </t>
  </si>
  <si>
    <t xml:space="preserve">person </t>
  </si>
  <si>
    <t xml:space="preserve">HR </t>
  </si>
  <si>
    <t xml:space="preserve">IT </t>
  </si>
  <si>
    <t>Public relations</t>
  </si>
  <si>
    <t>Media official</t>
  </si>
  <si>
    <t>furniture</t>
  </si>
  <si>
    <t xml:space="preserve">Total </t>
  </si>
  <si>
    <t>x</t>
  </si>
  <si>
    <t>Activity 1.1</t>
  </si>
  <si>
    <t>Activity 2.2</t>
  </si>
  <si>
    <t>Activity 3.3</t>
  </si>
  <si>
    <t>Activity 1.2</t>
  </si>
  <si>
    <t>Activity 1.3</t>
  </si>
  <si>
    <t>Activity 1.4</t>
  </si>
  <si>
    <t>Activity 2.1</t>
  </si>
  <si>
    <t>Activity 2.3</t>
  </si>
  <si>
    <t>Activity 2.4</t>
  </si>
  <si>
    <t>Activity 2.5</t>
  </si>
  <si>
    <t>Activity 2.6</t>
  </si>
  <si>
    <t>Activity 2.7</t>
  </si>
  <si>
    <t>Activity 2.8</t>
  </si>
  <si>
    <t>Activity 2.9</t>
  </si>
  <si>
    <t>Activity 3.1</t>
  </si>
  <si>
    <t>Activity 3.2</t>
  </si>
  <si>
    <t>Phase 4</t>
  </si>
  <si>
    <t xml:space="preserve">Annex D </t>
  </si>
  <si>
    <t xml:space="preserve">Activity 1: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</si>
</sst>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sz val="14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u/>
      <sz val="20"/>
      <color theme="4" tint="-0.49998474074526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"/>
      <name val="Calibri"/>
      <family val="2"/>
    </font>
    <font>
      <sz val="9"/>
      <color indexed="23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31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indexed="8"/>
      <name val="Calibri"/>
      <family val="2"/>
    </font>
    <font>
      <sz val="8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2"/>
      <name val="Calibri"/>
      <family val="2"/>
      <scheme val="minor"/>
    </font>
    <font>
      <b/>
      <sz val="9"/>
      <color theme="0"/>
      <name val="Calibri"/>
      <family val="2"/>
    </font>
    <font>
      <sz val="9"/>
      <color theme="0"/>
      <name val="Calibri"/>
      <family val="2"/>
    </font>
    <font>
      <sz val="8"/>
      <color theme="0"/>
      <name val="Calibri"/>
      <family val="2"/>
    </font>
    <font>
      <sz val="11"/>
      <name val="Calibri"/>
      <family val="2"/>
    </font>
    <font>
      <sz val="9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7111117893"/>
        <bgColor indexed="64"/>
      </patternFill>
    </fill>
  </fills>
  <borders count="6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thin">
        <color indexed="22"/>
      </bottom>
      <diagonal/>
    </border>
    <border>
      <left/>
      <right/>
      <top style="medium">
        <color indexed="64"/>
      </top>
      <bottom style="thin">
        <color indexed="22"/>
      </bottom>
      <diagonal/>
    </border>
    <border>
      <left/>
      <right style="medium">
        <color indexed="64"/>
      </right>
      <top style="medium">
        <color indexed="64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</borders>
  <cellStyleXfs count="31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30" fillId="0" borderId="64" applyNumberFormat="0" applyFill="0" applyAlignment="0" applyProtection="0"/>
    <xf numFmtId="0" fontId="31" fillId="13" borderId="66" applyNumberFormat="0" applyAlignment="0" applyProtection="0"/>
    <xf numFmtId="0" fontId="32" fillId="13" borderId="65" applyNumberFormat="0" applyAlignment="0" applyProtection="0"/>
  </cellStyleXfs>
  <cellXfs count="226">
    <xf numFmtId="0" fontId="0" fillId="0" borderId="0" xfId="0"/>
    <xf numFmtId="0" fontId="10" fillId="2" borderId="1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12" fillId="0" borderId="0" xfId="0" applyFont="1"/>
    <xf numFmtId="0" fontId="15" fillId="0" borderId="0" xfId="0" applyFont="1" applyFill="1" applyBorder="1" applyAlignment="1">
      <alignment vertical="center"/>
    </xf>
    <xf numFmtId="0" fontId="16" fillId="0" borderId="0" xfId="0" applyFont="1"/>
    <xf numFmtId="0" fontId="19" fillId="0" borderId="0" xfId="22" applyFont="1" applyAlignment="1">
      <alignment horizontal="center"/>
    </xf>
    <xf numFmtId="0" fontId="20" fillId="0" borderId="0" xfId="22" applyFont="1" applyAlignment="1">
      <alignment horizontal="left" indent="1"/>
    </xf>
    <xf numFmtId="0" fontId="19" fillId="0" borderId="0" xfId="22" applyFont="1"/>
    <xf numFmtId="0" fontId="6" fillId="0" borderId="0" xfId="22"/>
    <xf numFmtId="0" fontId="6" fillId="0" borderId="0" xfId="22" applyAlignment="1">
      <alignment horizontal="center"/>
    </xf>
    <xf numFmtId="0" fontId="22" fillId="0" borderId="0" xfId="22" applyFont="1" applyAlignment="1">
      <alignment vertical="center"/>
    </xf>
    <xf numFmtId="0" fontId="19" fillId="0" borderId="0" xfId="22" applyFont="1" applyAlignment="1">
      <alignment horizontal="center" vertical="center" wrapText="1"/>
    </xf>
    <xf numFmtId="0" fontId="19" fillId="0" borderId="26" xfId="22" applyFont="1" applyBorder="1" applyAlignment="1" applyProtection="1">
      <alignment horizontal="center"/>
      <protection locked="0"/>
    </xf>
    <xf numFmtId="0" fontId="20" fillId="0" borderId="28" xfId="22" applyFont="1" applyBorder="1" applyAlignment="1" applyProtection="1">
      <alignment horizontal="center"/>
      <protection locked="0"/>
    </xf>
    <xf numFmtId="14" fontId="19" fillId="0" borderId="29" xfId="22" applyNumberFormat="1" applyFont="1" applyBorder="1" applyAlignment="1" applyProtection="1">
      <alignment horizontal="center"/>
      <protection locked="0"/>
    </xf>
    <xf numFmtId="0" fontId="19" fillId="0" borderId="30" xfId="22" applyFont="1" applyBorder="1" applyAlignment="1" applyProtection="1">
      <alignment horizontal="center"/>
      <protection locked="0"/>
    </xf>
    <xf numFmtId="0" fontId="19" fillId="0" borderId="31" xfId="22" applyFont="1" applyBorder="1" applyAlignment="1" applyProtection="1">
      <alignment horizontal="center"/>
      <protection locked="0"/>
    </xf>
    <xf numFmtId="9" fontId="19" fillId="0" borderId="26" xfId="23" applyFont="1" applyBorder="1" applyAlignment="1" applyProtection="1">
      <alignment horizontal="center"/>
      <protection locked="0"/>
    </xf>
    <xf numFmtId="0" fontId="23" fillId="0" borderId="35" xfId="22" applyFont="1" applyBorder="1" applyAlignment="1">
      <alignment horizontal="center" textRotation="90"/>
    </xf>
    <xf numFmtId="0" fontId="23" fillId="0" borderId="36" xfId="22" applyFont="1" applyBorder="1" applyAlignment="1">
      <alignment horizontal="center" textRotation="90"/>
    </xf>
    <xf numFmtId="0" fontId="23" fillId="0" borderId="37" xfId="22" applyFont="1" applyBorder="1" applyAlignment="1">
      <alignment horizontal="center" textRotation="90"/>
    </xf>
    <xf numFmtId="0" fontId="19" fillId="0" borderId="0" xfId="22" applyFont="1" applyAlignment="1"/>
    <xf numFmtId="0" fontId="19" fillId="0" borderId="29" xfId="22" applyFont="1" applyBorder="1" applyAlignment="1" applyProtection="1">
      <alignment horizontal="center"/>
      <protection locked="0"/>
    </xf>
    <xf numFmtId="0" fontId="20" fillId="0" borderId="27" xfId="22" applyFont="1" applyBorder="1" applyAlignment="1" applyProtection="1">
      <alignment horizontal="left" indent="1"/>
      <protection locked="0"/>
    </xf>
    <xf numFmtId="0" fontId="20" fillId="0" borderId="27" xfId="22" applyFont="1" applyBorder="1" applyAlignment="1" applyProtection="1">
      <alignment horizontal="center"/>
      <protection locked="0"/>
    </xf>
    <xf numFmtId="0" fontId="23" fillId="0" borderId="27" xfId="22" applyFont="1" applyBorder="1" applyAlignment="1">
      <alignment horizontal="center" textRotation="90"/>
    </xf>
    <xf numFmtId="0" fontId="23" fillId="0" borderId="30" xfId="22" applyFont="1" applyBorder="1" applyAlignment="1">
      <alignment horizontal="center" textRotation="90"/>
    </xf>
    <xf numFmtId="0" fontId="23" fillId="0" borderId="29" xfId="22" applyFont="1" applyBorder="1" applyAlignment="1">
      <alignment horizontal="center" textRotation="90"/>
    </xf>
    <xf numFmtId="9" fontId="19" fillId="0" borderId="42" xfId="23" applyFont="1" applyBorder="1" applyAlignment="1" applyProtection="1">
      <alignment horizontal="center"/>
      <protection locked="0"/>
    </xf>
    <xf numFmtId="0" fontId="19" fillId="0" borderId="43" xfId="22" applyFont="1" applyBorder="1" applyAlignment="1" applyProtection="1">
      <alignment horizontal="center"/>
      <protection locked="0"/>
    </xf>
    <xf numFmtId="0" fontId="20" fillId="0" borderId="44" xfId="22" applyFont="1" applyBorder="1" applyAlignment="1" applyProtection="1">
      <alignment horizontal="left" indent="1"/>
      <protection locked="0"/>
    </xf>
    <xf numFmtId="0" fontId="20" fillId="0" borderId="44" xfId="22" applyFont="1" applyBorder="1" applyAlignment="1" applyProtection="1">
      <alignment horizontal="center"/>
      <protection locked="0"/>
    </xf>
    <xf numFmtId="0" fontId="19" fillId="0" borderId="45" xfId="22" applyFont="1" applyBorder="1" applyAlignment="1" applyProtection="1">
      <alignment horizontal="center"/>
      <protection locked="0"/>
    </xf>
    <xf numFmtId="9" fontId="19" fillId="0" borderId="46" xfId="23" applyFont="1" applyBorder="1" applyAlignment="1" applyProtection="1">
      <alignment horizontal="center"/>
      <protection locked="0"/>
    </xf>
    <xf numFmtId="0" fontId="23" fillId="0" borderId="43" xfId="22" applyFont="1" applyBorder="1" applyAlignment="1">
      <alignment horizontal="center" textRotation="90"/>
    </xf>
    <xf numFmtId="0" fontId="23" fillId="0" borderId="44" xfId="22" applyFont="1" applyBorder="1" applyAlignment="1">
      <alignment horizontal="center" textRotation="90"/>
    </xf>
    <xf numFmtId="0" fontId="23" fillId="0" borderId="45" xfId="22" applyFont="1" applyBorder="1" applyAlignment="1">
      <alignment horizontal="center" textRotation="90"/>
    </xf>
    <xf numFmtId="0" fontId="19" fillId="0" borderId="0" xfId="22" applyFont="1" applyBorder="1" applyAlignment="1">
      <alignment horizontal="center"/>
    </xf>
    <xf numFmtId="0" fontId="20" fillId="0" borderId="0" xfId="22" applyFont="1" applyBorder="1" applyAlignment="1">
      <alignment horizontal="left" indent="1"/>
    </xf>
    <xf numFmtId="0" fontId="5" fillId="8" borderId="0" xfId="22" applyFont="1" applyFill="1" applyAlignment="1" applyProtection="1">
      <alignment horizontal="left"/>
      <protection locked="0"/>
    </xf>
    <xf numFmtId="14" fontId="6" fillId="8" borderId="0" xfId="22" applyNumberFormat="1" applyFill="1" applyAlignment="1" applyProtection="1">
      <alignment horizontal="left"/>
      <protection locked="0"/>
    </xf>
    <xf numFmtId="0" fontId="6" fillId="8" borderId="0" xfId="22" applyFont="1" applyFill="1" applyAlignment="1" applyProtection="1">
      <alignment horizontal="left"/>
      <protection locked="0"/>
    </xf>
    <xf numFmtId="0" fontId="6" fillId="0" borderId="0" xfId="22" applyFill="1"/>
    <xf numFmtId="0" fontId="18" fillId="0" borderId="0" xfId="22" applyFont="1" applyFill="1"/>
    <xf numFmtId="0" fontId="18" fillId="0" borderId="0" xfId="22" applyFont="1" applyFill="1" applyBorder="1"/>
    <xf numFmtId="0" fontId="9" fillId="0" borderId="7" xfId="0" applyFont="1" applyFill="1" applyBorder="1" applyAlignment="1">
      <alignment vertical="center"/>
    </xf>
    <xf numFmtId="164" fontId="13" fillId="6" borderId="47" xfId="21" applyNumberFormat="1" applyFont="1" applyFill="1" applyBorder="1" applyAlignment="1">
      <alignment horizontal="right" vertical="center" wrapText="1"/>
    </xf>
    <xf numFmtId="164" fontId="13" fillId="6" borderId="48" xfId="21" applyNumberFormat="1" applyFont="1" applyFill="1" applyBorder="1" applyAlignment="1">
      <alignment horizontal="right" vertical="center" wrapText="1"/>
    </xf>
    <xf numFmtId="0" fontId="13" fillId="4" borderId="53" xfId="0" applyFont="1" applyFill="1" applyBorder="1" applyAlignment="1">
      <alignment horizontal="right" vertical="center" wrapText="1"/>
    </xf>
    <xf numFmtId="0" fontId="13" fillId="4" borderId="54" xfId="0" applyFont="1" applyFill="1" applyBorder="1" applyAlignment="1">
      <alignment horizontal="right" vertical="center" wrapText="1"/>
    </xf>
    <xf numFmtId="0" fontId="13" fillId="4" borderId="5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3" fillId="4" borderId="52" xfId="0" applyFont="1" applyFill="1" applyBorder="1" applyAlignment="1">
      <alignment horizontal="left" vertical="center" wrapText="1"/>
    </xf>
    <xf numFmtId="0" fontId="13" fillId="6" borderId="55" xfId="0" applyFont="1" applyFill="1" applyBorder="1" applyAlignment="1">
      <alignment horizontal="left" vertical="center" wrapText="1"/>
    </xf>
    <xf numFmtId="0" fontId="4" fillId="6" borderId="55" xfId="0" applyFont="1" applyFill="1" applyBorder="1" applyAlignment="1">
      <alignment horizontal="left" vertical="center" wrapText="1"/>
    </xf>
    <xf numFmtId="0" fontId="13" fillId="5" borderId="50" xfId="0" applyFont="1" applyFill="1" applyBorder="1" applyAlignment="1">
      <alignment horizontal="right" vertical="center" wrapText="1"/>
    </xf>
    <xf numFmtId="0" fontId="13" fillId="5" borderId="51" xfId="0" applyFont="1" applyFill="1" applyBorder="1" applyAlignment="1">
      <alignment horizontal="right" vertical="center" wrapText="1"/>
    </xf>
    <xf numFmtId="0" fontId="4" fillId="3" borderId="48" xfId="0" applyFont="1" applyFill="1" applyBorder="1" applyAlignment="1">
      <alignment vertical="center" wrapText="1"/>
    </xf>
    <xf numFmtId="0" fontId="4" fillId="3" borderId="47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right" vertical="center" wrapText="1"/>
    </xf>
    <xf numFmtId="164" fontId="4" fillId="0" borderId="48" xfId="21" applyNumberFormat="1" applyFont="1" applyFill="1" applyBorder="1" applyAlignment="1">
      <alignment horizontal="right" vertical="center" wrapText="1"/>
    </xf>
    <xf numFmtId="164" fontId="4" fillId="0" borderId="47" xfId="21" applyNumberFormat="1" applyFont="1" applyFill="1" applyBorder="1" applyAlignment="1">
      <alignment vertical="center" wrapText="1"/>
    </xf>
    <xf numFmtId="164" fontId="4" fillId="0" borderId="48" xfId="21" applyNumberFormat="1" applyFont="1" applyFill="1" applyBorder="1" applyAlignment="1">
      <alignment vertical="center" wrapText="1"/>
    </xf>
    <xf numFmtId="0" fontId="4" fillId="6" borderId="23" xfId="0" applyFont="1" applyFill="1" applyBorder="1" applyAlignment="1">
      <alignment horizontal="left" vertical="center" wrapText="1"/>
    </xf>
    <xf numFmtId="0" fontId="4" fillId="6" borderId="23" xfId="0" applyFont="1" applyFill="1" applyBorder="1" applyAlignment="1">
      <alignment horizontal="right" vertical="center" wrapText="1"/>
    </xf>
    <xf numFmtId="164" fontId="4" fillId="6" borderId="56" xfId="21" applyNumberFormat="1" applyFont="1" applyFill="1" applyBorder="1" applyAlignment="1">
      <alignment horizontal="right" vertical="center" wrapText="1"/>
    </xf>
    <xf numFmtId="164" fontId="4" fillId="6" borderId="47" xfId="21" applyNumberFormat="1" applyFont="1" applyFill="1" applyBorder="1" applyAlignment="1">
      <alignment vertical="center" wrapText="1"/>
    </xf>
    <xf numFmtId="164" fontId="13" fillId="7" borderId="49" xfId="21" applyNumberFormat="1" applyFont="1" applyFill="1" applyBorder="1" applyAlignment="1">
      <alignment vertical="center" wrapText="1"/>
    </xf>
    <xf numFmtId="0" fontId="0" fillId="0" borderId="0" xfId="0"/>
    <xf numFmtId="164" fontId="13" fillId="6" borderId="48" xfId="21" applyNumberFormat="1" applyFont="1" applyFill="1" applyBorder="1" applyAlignment="1">
      <alignment horizontal="right" vertical="center" wrapText="1"/>
    </xf>
    <xf numFmtId="164" fontId="3" fillId="0" borderId="48" xfId="21" applyNumberFormat="1" applyFont="1" applyFill="1" applyBorder="1" applyAlignment="1">
      <alignment horizontal="right" vertical="center" wrapText="1"/>
    </xf>
    <xf numFmtId="164" fontId="3" fillId="6" borderId="47" xfId="21" applyNumberFormat="1" applyFont="1" applyFill="1" applyBorder="1" applyAlignment="1">
      <alignment vertical="center" wrapText="1"/>
    </xf>
    <xf numFmtId="164" fontId="13" fillId="7" borderId="49" xfId="21" applyNumberFormat="1" applyFont="1" applyFill="1" applyBorder="1" applyAlignment="1">
      <alignment vertical="center" wrapText="1"/>
    </xf>
    <xf numFmtId="0" fontId="25" fillId="0" borderId="12" xfId="0" applyFont="1" applyBorder="1"/>
    <xf numFmtId="0" fontId="0" fillId="0" borderId="0" xfId="0" applyAlignment="1">
      <alignment horizontal="center" vertical="center"/>
    </xf>
    <xf numFmtId="0" fontId="13" fillId="0" borderId="12" xfId="0" applyFont="1" applyBorder="1"/>
    <xf numFmtId="0" fontId="13" fillId="0" borderId="63" xfId="0" applyFont="1" applyBorder="1"/>
    <xf numFmtId="0" fontId="27" fillId="0" borderId="63" xfId="0" applyFont="1" applyBorder="1" applyAlignment="1">
      <alignment horizontal="center" vertical="center"/>
    </xf>
    <xf numFmtId="17" fontId="13" fillId="0" borderId="12" xfId="0" applyNumberFormat="1" applyFont="1" applyBorder="1" applyAlignment="1">
      <alignment horizontal="center" vertical="center"/>
    </xf>
    <xf numFmtId="17" fontId="13" fillId="0" borderId="0" xfId="0" applyNumberFormat="1" applyFont="1" applyAlignment="1">
      <alignment horizontal="center" vertical="center"/>
    </xf>
    <xf numFmtId="0" fontId="0" fillId="0" borderId="12" xfId="0" applyBorder="1"/>
    <xf numFmtId="0" fontId="13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9" borderId="12" xfId="0" applyFill="1" applyBorder="1" applyAlignment="1">
      <alignment horizontal="center"/>
    </xf>
    <xf numFmtId="0" fontId="0" fillId="9" borderId="12" xfId="0" applyFill="1" applyBorder="1" applyAlignment="1">
      <alignment horizontal="center" vertical="center"/>
    </xf>
    <xf numFmtId="0" fontId="0" fillId="9" borderId="12" xfId="0" applyFill="1" applyBorder="1"/>
    <xf numFmtId="164" fontId="28" fillId="0" borderId="12" xfId="21" applyNumberFormat="1" applyFont="1" applyFill="1" applyBorder="1" applyAlignment="1">
      <alignment vertical="center"/>
    </xf>
    <xf numFmtId="164" fontId="0" fillId="10" borderId="12" xfId="21" applyNumberFormat="1" applyFont="1" applyFill="1" applyBorder="1" applyAlignment="1">
      <alignment vertical="center"/>
    </xf>
    <xf numFmtId="0" fontId="0" fillId="10" borderId="12" xfId="0" applyFill="1" applyBorder="1"/>
    <xf numFmtId="3" fontId="0" fillId="10" borderId="12" xfId="0" applyNumberFormat="1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/>
    </xf>
    <xf numFmtId="0" fontId="13" fillId="11" borderId="12" xfId="0" applyFont="1" applyFill="1" applyBorder="1"/>
    <xf numFmtId="0" fontId="0" fillId="11" borderId="12" xfId="0" applyFill="1" applyBorder="1"/>
    <xf numFmtId="0" fontId="0" fillId="11" borderId="12" xfId="0" applyFill="1" applyBorder="1" applyAlignment="1">
      <alignment horizontal="center" vertical="center"/>
    </xf>
    <xf numFmtId="3" fontId="0" fillId="11" borderId="12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0" fillId="0" borderId="12" xfId="21" applyNumberFormat="1" applyFont="1" applyBorder="1" applyAlignment="1">
      <alignment vertical="center"/>
    </xf>
    <xf numFmtId="3" fontId="0" fillId="10" borderId="12" xfId="21" applyNumberFormat="1" applyFont="1" applyFill="1" applyBorder="1" applyAlignment="1">
      <alignment vertical="center"/>
    </xf>
    <xf numFmtId="3" fontId="0" fillId="0" borderId="12" xfId="0" applyNumberFormat="1" applyBorder="1" applyAlignment="1">
      <alignment horizontal="center" vertical="center"/>
    </xf>
    <xf numFmtId="0" fontId="13" fillId="11" borderId="25" xfId="0" applyFont="1" applyFill="1" applyBorder="1"/>
    <xf numFmtId="0" fontId="0" fillId="11" borderId="23" xfId="0" applyFill="1" applyBorder="1"/>
    <xf numFmtId="0" fontId="0" fillId="11" borderId="23" xfId="0" applyFill="1" applyBorder="1" applyAlignment="1">
      <alignment horizontal="center" vertical="center"/>
    </xf>
    <xf numFmtId="3" fontId="13" fillId="11" borderId="23" xfId="0" applyNumberFormat="1" applyFont="1" applyFill="1" applyBorder="1" applyAlignment="1">
      <alignment horizontal="center" vertical="center"/>
    </xf>
    <xf numFmtId="0" fontId="0" fillId="11" borderId="24" xfId="0" applyFill="1" applyBorder="1"/>
    <xf numFmtId="0" fontId="25" fillId="4" borderId="24" xfId="0" applyFont="1" applyFill="1" applyBorder="1" applyAlignment="1">
      <alignment horizontal="center"/>
    </xf>
    <xf numFmtId="3" fontId="25" fillId="4" borderId="12" xfId="0" applyNumberFormat="1" applyFont="1" applyFill="1" applyBorder="1" applyAlignment="1">
      <alignment horizontal="center" vertical="center"/>
    </xf>
    <xf numFmtId="0" fontId="25" fillId="4" borderId="12" xfId="0" applyFont="1" applyFill="1" applyBorder="1" applyAlignment="1">
      <alignment horizontal="center"/>
    </xf>
    <xf numFmtId="0" fontId="16" fillId="11" borderId="24" xfId="0" applyFont="1" applyFill="1" applyBorder="1" applyAlignment="1">
      <alignment horizontal="center"/>
    </xf>
    <xf numFmtId="3" fontId="26" fillId="11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164" fontId="13" fillId="6" borderId="23" xfId="21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9" fontId="4" fillId="3" borderId="47" xfId="26" applyFont="1" applyFill="1" applyBorder="1" applyAlignment="1">
      <alignment vertical="center" wrapText="1"/>
    </xf>
    <xf numFmtId="0" fontId="30" fillId="9" borderId="12" xfId="28" applyFill="1" applyBorder="1" applyAlignment="1">
      <alignment horizontal="center" vertical="center"/>
    </xf>
    <xf numFmtId="164" fontId="0" fillId="10" borderId="12" xfId="21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44" fontId="0" fillId="0" borderId="12" xfId="27" applyFont="1" applyBorder="1" applyAlignment="1">
      <alignment horizontal="center"/>
    </xf>
    <xf numFmtId="44" fontId="0" fillId="10" borderId="12" xfId="27" applyFont="1" applyFill="1" applyBorder="1" applyAlignment="1">
      <alignment horizontal="center" vertical="center"/>
    </xf>
    <xf numFmtId="44" fontId="0" fillId="0" borderId="12" xfId="0" applyNumberFormat="1" applyBorder="1" applyAlignment="1">
      <alignment horizontal="center"/>
    </xf>
    <xf numFmtId="164" fontId="28" fillId="0" borderId="12" xfId="21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44" fontId="0" fillId="0" borderId="12" xfId="27" applyFont="1" applyFill="1" applyBorder="1" applyAlignment="1">
      <alignment horizontal="center"/>
    </xf>
    <xf numFmtId="44" fontId="0" fillId="0" borderId="12" xfId="0" applyNumberFormat="1" applyFill="1" applyBorder="1" applyAlignment="1">
      <alignment horizontal="center"/>
    </xf>
    <xf numFmtId="44" fontId="32" fillId="13" borderId="65" xfId="30" applyNumberFormat="1"/>
    <xf numFmtId="164" fontId="0" fillId="0" borderId="12" xfId="21" applyNumberFormat="1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 vertical="center"/>
    </xf>
    <xf numFmtId="164" fontId="35" fillId="0" borderId="12" xfId="21" applyNumberFormat="1" applyFont="1" applyBorder="1" applyAlignment="1">
      <alignment vertical="center"/>
    </xf>
    <xf numFmtId="164" fontId="35" fillId="10" borderId="12" xfId="21" applyNumberFormat="1" applyFont="1" applyFill="1" applyBorder="1" applyAlignment="1">
      <alignment vertical="center"/>
    </xf>
    <xf numFmtId="0" fontId="33" fillId="14" borderId="0" xfId="22" applyFont="1" applyFill="1"/>
    <xf numFmtId="0" fontId="36" fillId="14" borderId="13" xfId="22" applyFont="1" applyFill="1" applyBorder="1" applyAlignment="1" applyProtection="1">
      <alignment horizontal="center" vertical="center"/>
    </xf>
    <xf numFmtId="0" fontId="36" fillId="14" borderId="14" xfId="22" applyFont="1" applyFill="1" applyBorder="1" applyAlignment="1" applyProtection="1">
      <alignment horizontal="left" vertical="center" indent="1"/>
    </xf>
    <xf numFmtId="0" fontId="36" fillId="14" borderId="16" xfId="22" applyFont="1" applyFill="1" applyBorder="1" applyAlignment="1" applyProtection="1">
      <alignment horizontal="center" wrapText="1"/>
    </xf>
    <xf numFmtId="0" fontId="36" fillId="14" borderId="17" xfId="22" applyFont="1" applyFill="1" applyBorder="1" applyAlignment="1" applyProtection="1">
      <alignment horizontal="center" vertical="center"/>
    </xf>
    <xf numFmtId="0" fontId="36" fillId="14" borderId="0" xfId="22" applyFont="1" applyFill="1" applyBorder="1" applyAlignment="1" applyProtection="1">
      <alignment horizontal="left" vertical="center" indent="1"/>
    </xf>
    <xf numFmtId="0" fontId="36" fillId="14" borderId="18" xfId="22" applyFont="1" applyFill="1" applyBorder="1" applyAlignment="1" applyProtection="1">
      <alignment horizontal="center" vertical="center"/>
    </xf>
    <xf numFmtId="0" fontId="36" fillId="14" borderId="19" xfId="22" applyFont="1" applyFill="1" applyBorder="1" applyAlignment="1" applyProtection="1">
      <alignment horizontal="center" vertical="center" wrapText="1"/>
    </xf>
    <xf numFmtId="0" fontId="37" fillId="14" borderId="20" xfId="22" applyFont="1" applyFill="1" applyBorder="1" applyAlignment="1" applyProtection="1">
      <alignment horizontal="center" vertical="top" wrapText="1"/>
    </xf>
    <xf numFmtId="0" fontId="36" fillId="14" borderId="21" xfId="22" applyFont="1" applyFill="1" applyBorder="1" applyAlignment="1" applyProtection="1">
      <alignment horizontal="left" vertical="top" wrapText="1" indent="1"/>
    </xf>
    <xf numFmtId="0" fontId="36" fillId="14" borderId="21" xfId="22" applyFont="1" applyFill="1" applyBorder="1" applyAlignment="1" applyProtection="1">
      <alignment horizontal="center" vertical="top" wrapText="1"/>
    </xf>
    <xf numFmtId="0" fontId="36" fillId="14" borderId="20" xfId="22" applyFont="1" applyFill="1" applyBorder="1" applyAlignment="1" applyProtection="1">
      <alignment horizontal="center" vertical="top" wrapText="1"/>
    </xf>
    <xf numFmtId="0" fontId="36" fillId="14" borderId="22" xfId="22" applyFont="1" applyFill="1" applyBorder="1" applyAlignment="1" applyProtection="1">
      <alignment horizontal="center" vertical="top" wrapText="1"/>
    </xf>
    <xf numFmtId="0" fontId="38" fillId="14" borderId="14" xfId="22" applyFont="1" applyFill="1" applyBorder="1" applyAlignment="1" applyProtection="1">
      <alignment horizontal="center" vertical="top" wrapText="1"/>
    </xf>
    <xf numFmtId="0" fontId="38" fillId="14" borderId="15" xfId="22" applyFont="1" applyFill="1" applyBorder="1" applyAlignment="1" applyProtection="1">
      <alignment horizontal="center" vertical="top" wrapText="1"/>
    </xf>
    <xf numFmtId="0" fontId="38" fillId="14" borderId="25" xfId="22" applyFont="1" applyFill="1" applyBorder="1" applyAlignment="1" applyProtection="1">
      <alignment horizontal="center" vertical="top" wrapText="1"/>
    </xf>
    <xf numFmtId="0" fontId="38" fillId="14" borderId="23" xfId="22" applyFont="1" applyFill="1" applyBorder="1" applyAlignment="1" applyProtection="1">
      <alignment horizontal="center" vertical="top" wrapText="1"/>
    </xf>
    <xf numFmtId="0" fontId="38" fillId="14" borderId="24" xfId="22" applyFont="1" applyFill="1" applyBorder="1" applyAlignment="1" applyProtection="1">
      <alignment horizontal="center" vertical="top" wrapText="1"/>
    </xf>
    <xf numFmtId="0" fontId="18" fillId="0" borderId="10" xfId="22" applyFont="1" applyFill="1" applyBorder="1"/>
    <xf numFmtId="0" fontId="23" fillId="0" borderId="32" xfId="22" applyFont="1" applyFill="1" applyBorder="1" applyAlignment="1">
      <alignment horizontal="center" textRotation="90"/>
    </xf>
    <xf numFmtId="0" fontId="23" fillId="0" borderId="33" xfId="22" applyFont="1" applyFill="1" applyBorder="1" applyAlignment="1">
      <alignment horizontal="center" textRotation="90"/>
    </xf>
    <xf numFmtId="0" fontId="23" fillId="0" borderId="34" xfId="22" applyFont="1" applyFill="1" applyBorder="1" applyAlignment="1">
      <alignment horizontal="center" textRotation="90"/>
    </xf>
    <xf numFmtId="0" fontId="23" fillId="0" borderId="38" xfId="22" applyFont="1" applyFill="1" applyBorder="1" applyAlignment="1">
      <alignment horizontal="center" textRotation="90"/>
    </xf>
    <xf numFmtId="0" fontId="23" fillId="0" borderId="27" xfId="22" applyFont="1" applyFill="1" applyBorder="1" applyAlignment="1">
      <alignment horizontal="center" textRotation="90"/>
    </xf>
    <xf numFmtId="0" fontId="23" fillId="0" borderId="39" xfId="22" applyFont="1" applyFill="1" applyBorder="1" applyAlignment="1">
      <alignment horizontal="center" textRotation="90"/>
    </xf>
    <xf numFmtId="0" fontId="18" fillId="0" borderId="40" xfId="22" applyFont="1" applyFill="1" applyBorder="1"/>
    <xf numFmtId="0" fontId="18" fillId="0" borderId="41" xfId="22" applyFont="1" applyFill="1" applyBorder="1"/>
    <xf numFmtId="0" fontId="19" fillId="0" borderId="0" xfId="22" applyFont="1" applyFill="1" applyBorder="1" applyAlignment="1"/>
    <xf numFmtId="0" fontId="19" fillId="0" borderId="8" xfId="22" applyFont="1" applyFill="1" applyBorder="1" applyAlignment="1"/>
    <xf numFmtId="0" fontId="19" fillId="0" borderId="7" xfId="22" applyFont="1" applyFill="1" applyBorder="1" applyAlignment="1"/>
    <xf numFmtId="0" fontId="19" fillId="0" borderId="4" xfId="22" applyFont="1" applyFill="1" applyBorder="1" applyAlignment="1"/>
    <xf numFmtId="0" fontId="18" fillId="0" borderId="7" xfId="22" applyFont="1" applyFill="1" applyBorder="1"/>
    <xf numFmtId="0" fontId="19" fillId="15" borderId="7" xfId="22" applyFont="1" applyFill="1" applyBorder="1" applyAlignment="1"/>
    <xf numFmtId="0" fontId="11" fillId="12" borderId="9" xfId="22" applyFont="1" applyFill="1" applyBorder="1"/>
    <xf numFmtId="0" fontId="11" fillId="12" borderId="10" xfId="22" applyFont="1" applyFill="1" applyBorder="1"/>
    <xf numFmtId="0" fontId="39" fillId="12" borderId="27" xfId="22" applyFont="1" applyFill="1" applyBorder="1" applyAlignment="1">
      <alignment horizontal="center" textRotation="90"/>
    </xf>
    <xf numFmtId="0" fontId="39" fillId="12" borderId="38" xfId="22" applyFont="1" applyFill="1" applyBorder="1" applyAlignment="1">
      <alignment horizontal="center" textRotation="90"/>
    </xf>
    <xf numFmtId="0" fontId="39" fillId="12" borderId="39" xfId="22" applyFont="1" applyFill="1" applyBorder="1" applyAlignment="1">
      <alignment horizontal="center" textRotation="90"/>
    </xf>
    <xf numFmtId="0" fontId="39" fillId="15" borderId="27" xfId="22" applyFont="1" applyFill="1" applyBorder="1" applyAlignment="1">
      <alignment horizontal="center" textRotation="90"/>
    </xf>
    <xf numFmtId="0" fontId="39" fillId="15" borderId="39" xfId="22" applyFont="1" applyFill="1" applyBorder="1" applyAlignment="1">
      <alignment horizontal="center" textRotation="90"/>
    </xf>
    <xf numFmtId="0" fontId="39" fillId="15" borderId="38" xfId="22" applyFont="1" applyFill="1" applyBorder="1" applyAlignment="1">
      <alignment horizontal="center" textRotation="90"/>
    </xf>
    <xf numFmtId="0" fontId="39" fillId="15" borderId="35" xfId="22" applyFont="1" applyFill="1" applyBorder="1" applyAlignment="1">
      <alignment horizontal="center" textRotation="90"/>
    </xf>
    <xf numFmtId="0" fontId="39" fillId="16" borderId="27" xfId="22" applyFont="1" applyFill="1" applyBorder="1" applyAlignment="1">
      <alignment horizontal="center" textRotation="90"/>
    </xf>
    <xf numFmtId="0" fontId="40" fillId="0" borderId="27" xfId="22" applyFont="1" applyBorder="1" applyAlignment="1" applyProtection="1">
      <alignment horizontal="left" wrapText="1" indent="1"/>
      <protection locked="0"/>
    </xf>
    <xf numFmtId="0" fontId="40" fillId="0" borderId="27" xfId="22" applyFont="1" applyBorder="1" applyAlignment="1" applyProtection="1">
      <alignment horizontal="left" indent="1"/>
      <protection locked="0"/>
    </xf>
    <xf numFmtId="0" fontId="4" fillId="3" borderId="23" xfId="0" applyFont="1" applyFill="1" applyBorder="1" applyAlignment="1">
      <alignment horizontal="left" vertical="center" wrapText="1"/>
    </xf>
    <xf numFmtId="0" fontId="4" fillId="3" borderId="56" xfId="0" applyFont="1" applyFill="1" applyBorder="1" applyAlignment="1">
      <alignment horizontal="left" vertical="center" wrapText="1"/>
    </xf>
    <xf numFmtId="0" fontId="13" fillId="7" borderId="60" xfId="0" applyFont="1" applyFill="1" applyBorder="1" applyAlignment="1">
      <alignment horizontal="left" vertical="center" wrapText="1"/>
    </xf>
    <xf numFmtId="0" fontId="13" fillId="7" borderId="61" xfId="0" applyFont="1" applyFill="1" applyBorder="1" applyAlignment="1">
      <alignment horizontal="left" vertical="center" wrapText="1"/>
    </xf>
    <xf numFmtId="0" fontId="13" fillId="7" borderId="62" xfId="0" applyFont="1" applyFill="1" applyBorder="1" applyAlignment="1">
      <alignment horizontal="left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5" borderId="57" xfId="0" applyFont="1" applyFill="1" applyBorder="1" applyAlignment="1">
      <alignment horizontal="left" vertical="center" wrapText="1"/>
    </xf>
    <xf numFmtId="0" fontId="13" fillId="5" borderId="58" xfId="0" applyFont="1" applyFill="1" applyBorder="1" applyAlignment="1">
      <alignment horizontal="left" vertical="center" wrapText="1"/>
    </xf>
    <xf numFmtId="0" fontId="13" fillId="5" borderId="59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4" fillId="0" borderId="9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5" fillId="4" borderId="0" xfId="0" applyFont="1" applyFill="1" applyAlignment="1">
      <alignment horizontal="center"/>
    </xf>
    <xf numFmtId="0" fontId="25" fillId="4" borderId="25" xfId="0" applyFont="1" applyFill="1" applyBorder="1" applyAlignment="1">
      <alignment horizontal="center"/>
    </xf>
    <xf numFmtId="0" fontId="25" fillId="4" borderId="23" xfId="0" applyFont="1" applyFill="1" applyBorder="1" applyAlignment="1">
      <alignment horizontal="center"/>
    </xf>
    <xf numFmtId="0" fontId="25" fillId="4" borderId="24" xfId="0" applyFont="1" applyFill="1" applyBorder="1" applyAlignment="1">
      <alignment horizontal="center"/>
    </xf>
    <xf numFmtId="0" fontId="34" fillId="0" borderId="0" xfId="28" applyFont="1" applyBorder="1" applyAlignment="1">
      <alignment horizontal="center"/>
    </xf>
    <xf numFmtId="0" fontId="31" fillId="13" borderId="66" xfId="29" applyAlignment="1">
      <alignment horizontal="center"/>
    </xf>
    <xf numFmtId="0" fontId="31" fillId="13" borderId="67" xfId="29" applyBorder="1" applyAlignment="1">
      <alignment horizontal="center"/>
    </xf>
    <xf numFmtId="0" fontId="16" fillId="11" borderId="25" xfId="0" applyFont="1" applyFill="1" applyBorder="1" applyAlignment="1">
      <alignment horizontal="center"/>
    </xf>
    <xf numFmtId="0" fontId="16" fillId="11" borderId="23" xfId="0" applyFont="1" applyFill="1" applyBorder="1" applyAlignment="1">
      <alignment horizontal="center"/>
    </xf>
    <xf numFmtId="0" fontId="16" fillId="11" borderId="24" xfId="0" applyFont="1" applyFill="1" applyBorder="1" applyAlignment="1">
      <alignment horizontal="center"/>
    </xf>
    <xf numFmtId="0" fontId="25" fillId="4" borderId="14" xfId="0" applyFont="1" applyFill="1" applyBorder="1" applyAlignment="1">
      <alignment horizontal="center" vertical="center"/>
    </xf>
    <xf numFmtId="0" fontId="36" fillId="14" borderId="13" xfId="22" applyFont="1" applyFill="1" applyBorder="1" applyAlignment="1" applyProtection="1">
      <alignment horizontal="center" vertical="center"/>
    </xf>
    <xf numFmtId="0" fontId="36" fillId="14" borderId="14" xfId="22" applyFont="1" applyFill="1" applyBorder="1" applyAlignment="1" applyProtection="1">
      <alignment horizontal="center" vertical="center"/>
    </xf>
    <xf numFmtId="0" fontId="36" fillId="14" borderId="15" xfId="22" applyFont="1" applyFill="1" applyBorder="1" applyAlignment="1" applyProtection="1">
      <alignment horizontal="center" vertical="center"/>
    </xf>
    <xf numFmtId="0" fontId="36" fillId="14" borderId="20" xfId="22" applyFont="1" applyFill="1" applyBorder="1" applyAlignment="1" applyProtection="1">
      <alignment horizontal="center" vertical="center"/>
    </xf>
    <xf numFmtId="0" fontId="36" fillId="14" borderId="21" xfId="22" applyFont="1" applyFill="1" applyBorder="1" applyAlignment="1" applyProtection="1">
      <alignment horizontal="center" vertical="center"/>
    </xf>
    <xf numFmtId="0" fontId="36" fillId="14" borderId="22" xfId="22" applyFont="1" applyFill="1" applyBorder="1" applyAlignment="1" applyProtection="1">
      <alignment horizontal="center" vertical="center"/>
    </xf>
    <xf numFmtId="0" fontId="6" fillId="0" borderId="0" xfId="22" applyAlignment="1">
      <alignment horizontal="center"/>
    </xf>
    <xf numFmtId="0" fontId="21" fillId="0" borderId="0" xfId="22" applyFont="1" applyAlignment="1">
      <alignment horizontal="center"/>
    </xf>
    <xf numFmtId="0" fontId="36" fillId="14" borderId="13" xfId="22" applyFont="1" applyFill="1" applyBorder="1" applyAlignment="1" applyProtection="1">
      <alignment horizontal="center"/>
    </xf>
    <xf numFmtId="0" fontId="36" fillId="14" borderId="15" xfId="22" applyFont="1" applyFill="1" applyBorder="1" applyAlignment="1" applyProtection="1">
      <alignment horizontal="center"/>
    </xf>
    <xf numFmtId="0" fontId="1" fillId="3" borderId="55" xfId="0" applyFont="1" applyFill="1" applyBorder="1" applyAlignment="1">
      <alignment horizontal="left" vertical="center" wrapText="1"/>
    </xf>
  </cellXfs>
  <cellStyles count="31">
    <cellStyle name="Calculation" xfId="30" builtinId="22"/>
    <cellStyle name="Comma" xfId="21" builtinId="3"/>
    <cellStyle name="Currency" xfId="27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eading 2" xfId="28" builtinId="17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2" xfId="22" xr:uid="{00000000-0005-0000-0000-000016000000}"/>
    <cellStyle name="Normal 2 2" xfId="24" xr:uid="{00000000-0005-0000-0000-000017000000}"/>
    <cellStyle name="Output" xfId="29" builtinId="21"/>
    <cellStyle name="Percent" xfId="26" builtinId="5"/>
    <cellStyle name="Percent 2" xfId="23" xr:uid="{00000000-0005-0000-0000-000019000000}"/>
    <cellStyle name="Percent 2 2" xfId="25" xr:uid="{00000000-0005-0000-0000-00001A000000}"/>
  </cellStyles>
  <dxfs count="36">
    <dxf>
      <border>
        <left style="thin">
          <color indexed="10"/>
        </left>
        <right style="thin">
          <color indexed="10"/>
        </right>
      </border>
    </dxf>
    <dxf>
      <fill>
        <patternFill>
          <bgColor indexed="62"/>
        </patternFill>
      </fill>
    </dxf>
    <dxf>
      <fill>
        <patternFill>
          <bgColor indexed="62"/>
        </patternFill>
      </fill>
      <border>
        <left style="thin">
          <color indexed="10"/>
        </left>
        <right style="thin">
          <color indexed="10"/>
        </right>
      </border>
    </dxf>
    <dxf>
      <border>
        <left style="thin">
          <color indexed="10"/>
        </left>
        <right style="thin">
          <color indexed="10"/>
        </right>
      </border>
    </dxf>
    <dxf>
      <fill>
        <patternFill>
          <bgColor indexed="62"/>
        </patternFill>
      </fill>
    </dxf>
    <dxf>
      <fill>
        <patternFill>
          <bgColor indexed="62"/>
        </patternFill>
      </fill>
      <border>
        <left style="thin">
          <color indexed="10"/>
        </left>
        <right style="thin">
          <color indexed="10"/>
        </right>
      </border>
    </dxf>
    <dxf>
      <border>
        <left style="thin">
          <color indexed="10"/>
        </left>
        <right style="thin">
          <color indexed="10"/>
        </right>
      </border>
    </dxf>
    <dxf>
      <fill>
        <patternFill>
          <bgColor indexed="62"/>
        </patternFill>
      </fill>
    </dxf>
    <dxf>
      <fill>
        <patternFill>
          <bgColor indexed="62"/>
        </patternFill>
      </fill>
      <border>
        <left style="thin">
          <color indexed="10"/>
        </left>
        <right style="thin">
          <color indexed="10"/>
        </right>
      </border>
    </dxf>
    <dxf>
      <border>
        <left style="thin">
          <color indexed="10"/>
        </left>
        <right style="thin">
          <color indexed="10"/>
        </right>
      </border>
    </dxf>
    <dxf>
      <fill>
        <patternFill>
          <bgColor indexed="62"/>
        </patternFill>
      </fill>
    </dxf>
    <dxf>
      <fill>
        <patternFill>
          <bgColor indexed="62"/>
        </patternFill>
      </fill>
      <border>
        <left style="thin">
          <color indexed="10"/>
        </left>
        <right style="thin">
          <color indexed="10"/>
        </right>
      </border>
    </dxf>
    <dxf>
      <border>
        <left style="thin">
          <color indexed="10"/>
        </left>
        <right style="thin">
          <color indexed="10"/>
        </right>
      </border>
    </dxf>
    <dxf>
      <fill>
        <patternFill>
          <bgColor indexed="62"/>
        </patternFill>
      </fill>
    </dxf>
    <dxf>
      <fill>
        <patternFill>
          <bgColor indexed="62"/>
        </patternFill>
      </fill>
      <border>
        <left style="thin">
          <color indexed="10"/>
        </left>
        <right style="thin">
          <color indexed="10"/>
        </right>
      </border>
    </dxf>
    <dxf>
      <border>
        <left style="thin">
          <color indexed="10"/>
        </left>
        <right style="thin">
          <color indexed="10"/>
        </right>
      </border>
    </dxf>
    <dxf>
      <fill>
        <patternFill>
          <bgColor indexed="62"/>
        </patternFill>
      </fill>
    </dxf>
    <dxf>
      <fill>
        <patternFill>
          <bgColor indexed="62"/>
        </patternFill>
      </fill>
      <border>
        <left style="thin">
          <color indexed="10"/>
        </left>
        <right style="thin">
          <color indexed="10"/>
        </right>
      </border>
    </dxf>
    <dxf>
      <fill>
        <patternFill>
          <bgColor theme="0" tint="-4.9989318521683403E-2"/>
        </patternFill>
      </fill>
    </dxf>
    <dxf>
      <border>
        <left style="thin">
          <color indexed="10"/>
        </left>
        <right style="thin">
          <color indexed="10"/>
        </right>
      </border>
    </dxf>
    <dxf>
      <fill>
        <patternFill>
          <bgColor indexed="62"/>
        </patternFill>
      </fill>
    </dxf>
    <dxf>
      <fill>
        <patternFill>
          <bgColor indexed="62"/>
        </patternFill>
      </fill>
      <border>
        <left style="thin">
          <color indexed="10"/>
        </left>
        <right style="thin">
          <color indexed="10"/>
        </right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border>
        <left style="thin">
          <color indexed="10"/>
        </left>
        <right style="thin">
          <color indexed="10"/>
        </right>
      </border>
    </dxf>
    <dxf>
      <fill>
        <patternFill>
          <bgColor indexed="62"/>
        </patternFill>
      </fill>
    </dxf>
    <dxf>
      <fill>
        <patternFill>
          <bgColor indexed="62"/>
        </patternFill>
      </fill>
      <border>
        <left style="thin">
          <color indexed="10"/>
        </left>
        <right style="thin">
          <color indexed="10"/>
        </right>
      </border>
    </dxf>
    <dxf>
      <fill>
        <patternFill>
          <bgColor theme="0" tint="-4.9989318521683403E-2"/>
        </patternFill>
      </fill>
    </dxf>
    <dxf>
      <border>
        <left style="thin">
          <color indexed="10"/>
        </left>
        <right style="thin">
          <color indexed="10"/>
        </right>
      </border>
    </dxf>
    <dxf>
      <fill>
        <patternFill>
          <bgColor indexed="62"/>
        </patternFill>
      </fill>
    </dxf>
    <dxf>
      <fill>
        <patternFill>
          <bgColor indexed="62"/>
        </patternFill>
      </fill>
      <border>
        <left style="thin">
          <color indexed="10"/>
        </left>
        <right style="thin">
          <color indexed="10"/>
        </right>
      </border>
    </dxf>
    <dxf>
      <fill>
        <patternFill>
          <bgColor theme="0" tint="-4.9989318521683403E-2"/>
        </patternFill>
      </fill>
    </dxf>
    <dxf>
      <border>
        <left style="thin">
          <color indexed="10"/>
        </left>
        <right style="thin">
          <color indexed="10"/>
        </right>
      </border>
    </dxf>
    <dxf>
      <fill>
        <patternFill>
          <bgColor indexed="62"/>
        </patternFill>
      </fill>
    </dxf>
    <dxf>
      <fill>
        <patternFill>
          <bgColor indexed="62"/>
        </patternFill>
      </fill>
      <border>
        <left style="thin">
          <color indexed="10"/>
        </left>
        <right style="thin">
          <color indexed="10"/>
        </right>
      </border>
    </dxf>
    <dxf>
      <fill>
        <patternFill>
          <bgColor theme="0" tint="-4.9989318521683403E-2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33618</xdr:colOff>
      <xdr:row>0</xdr:row>
      <xdr:rowOff>67243</xdr:rowOff>
    </xdr:from>
    <xdr:to>
      <xdr:col>15</xdr:col>
      <xdr:colOff>296807</xdr:colOff>
      <xdr:row>2</xdr:row>
      <xdr:rowOff>274212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E92BCB9-0D4F-4429-9A9F-2A8FB14F28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49618" y="67243"/>
          <a:ext cx="1097280" cy="19950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602866</xdr:colOff>
      <xdr:row>0</xdr:row>
      <xdr:rowOff>42612</xdr:rowOff>
    </xdr:from>
    <xdr:to>
      <xdr:col>6</xdr:col>
      <xdr:colOff>285750</xdr:colOff>
      <xdr:row>4</xdr:row>
      <xdr:rowOff>149613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602866" y="42612"/>
          <a:ext cx="8182813" cy="7329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2000"/>
            <a:t>Work plan template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orwegianrefugeecouncil-my.sharepoint.com/Users/103222gusu/AppData/Local/Microsoft/Windows/Temporary%20Internet%20Files/Content.Outlook/2ER0Q3MT/Gantt%20test%20HT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tt Chart Template"/>
      <sheetName val="Legend"/>
    </sheetNames>
    <sheetDataSet>
      <sheetData sheetId="0"/>
      <sheetData sheetId="1">
        <row r="3">
          <cell r="B3" t="str">
            <v>Planned</v>
          </cell>
          <cell r="D3" t="str">
            <v>█</v>
          </cell>
        </row>
        <row r="4">
          <cell r="B4" t="str">
            <v>Actual</v>
          </cell>
          <cell r="D4" t="str">
            <v>↓</v>
          </cell>
        </row>
        <row r="5">
          <cell r="D5" t="str">
            <v>•</v>
          </cell>
        </row>
        <row r="6">
          <cell r="D6" t="str">
            <v xml:space="preserve"> 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Roaa Alobied" id="{7C5E0F9D-5505-4129-BE2D-DFFE7EC2DE4C}" userId="S::roaa.alobied@undp.org::01ef13dd-9080-44d5-b4fe-17230df5ebe4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24" dT="2019-12-23T08:28:50.22" personId="{7C5E0F9D-5505-4129-BE2D-DFFE7EC2DE4C}" id="{D15EA926-544C-4C4B-BA38-02CAA40D4BE0}">
    <text>The amount is raised to meet the market prices, but not measured to a set USD amount</text>
  </threadedComment>
  <threadedComment ref="E28" dT="2019-12-23T08:28:59.82" personId="{7C5E0F9D-5505-4129-BE2D-DFFE7EC2DE4C}" id="{9A83428E-A58C-4C2B-8F79-BB2E0A85B721}">
    <text>The amount is raised to meet the market prices, but not measured to a set USD amount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5"/>
  <sheetViews>
    <sheetView showGridLines="0" tabSelected="1" zoomScale="70" zoomScaleNormal="70" workbookViewId="0">
      <selection sqref="A1:N1"/>
    </sheetView>
  </sheetViews>
  <sheetFormatPr defaultColWidth="11" defaultRowHeight="15.5" x14ac:dyDescent="0.35"/>
  <cols>
    <col min="1" max="1" width="21.08203125" customWidth="1"/>
    <col min="2" max="2" width="34.4140625" bestFit="1" customWidth="1"/>
    <col min="3" max="3" width="8.4140625" bestFit="1" customWidth="1"/>
    <col min="4" max="4" width="7.33203125" bestFit="1" customWidth="1"/>
    <col min="5" max="5" width="12.33203125" bestFit="1" customWidth="1"/>
    <col min="6" max="6" width="11.58203125" bestFit="1" customWidth="1"/>
    <col min="8" max="8" width="11.58203125" bestFit="1" customWidth="1"/>
    <col min="10" max="10" width="11.58203125" bestFit="1" customWidth="1"/>
    <col min="12" max="12" width="11.58203125" style="70" customWidth="1"/>
    <col min="14" max="14" width="11.58203125" bestFit="1" customWidth="1"/>
  </cols>
  <sheetData>
    <row r="1" spans="1:15" ht="102" customHeight="1" x14ac:dyDescent="0.35">
      <c r="A1" s="188" t="s">
        <v>117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</row>
    <row r="2" spans="1:15" ht="38.25" customHeight="1" thickBot="1" x14ac:dyDescent="0.4">
      <c r="A2" s="4" t="s">
        <v>11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5" ht="38.15" customHeight="1" thickBot="1" x14ac:dyDescent="0.4">
      <c r="A3" s="1" t="s">
        <v>1</v>
      </c>
      <c r="B3" s="189" t="s">
        <v>15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1"/>
    </row>
    <row r="4" spans="1:15" ht="43" customHeight="1" thickBot="1" x14ac:dyDescent="0.4">
      <c r="A4" s="2" t="s">
        <v>0</v>
      </c>
      <c r="B4" s="192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4"/>
    </row>
    <row r="5" spans="1:15" ht="32.15" customHeight="1" thickBot="1" x14ac:dyDescent="0.4">
      <c r="A5" s="2" t="s">
        <v>2</v>
      </c>
      <c r="B5" s="192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4"/>
    </row>
    <row r="6" spans="1:15" ht="35.15" customHeight="1" thickBot="1" x14ac:dyDescent="0.4">
      <c r="A6" s="1" t="s">
        <v>3</v>
      </c>
      <c r="B6" s="195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7"/>
    </row>
    <row r="7" spans="1:15" ht="16" thickBot="1" x14ac:dyDescent="0.4">
      <c r="A7" s="53"/>
      <c r="B7" s="3"/>
      <c r="C7" s="3"/>
      <c r="D7" s="3"/>
      <c r="E7" s="3"/>
      <c r="F7" s="3"/>
      <c r="G7" s="3"/>
    </row>
    <row r="8" spans="1:15" ht="29.5" thickBot="1" x14ac:dyDescent="0.4">
      <c r="A8" s="54" t="s">
        <v>4</v>
      </c>
      <c r="B8" s="51" t="s">
        <v>5</v>
      </c>
      <c r="C8" s="51" t="s">
        <v>6</v>
      </c>
      <c r="D8" s="49" t="s">
        <v>7</v>
      </c>
      <c r="E8" s="50" t="s">
        <v>32</v>
      </c>
      <c r="F8" s="182" t="s">
        <v>33</v>
      </c>
      <c r="G8" s="183"/>
      <c r="H8" s="182" t="s">
        <v>34</v>
      </c>
      <c r="I8" s="183"/>
      <c r="J8" s="182" t="s">
        <v>35</v>
      </c>
      <c r="K8" s="183"/>
      <c r="L8" s="182" t="s">
        <v>116</v>
      </c>
      <c r="M8" s="187"/>
      <c r="N8" s="182" t="s">
        <v>8</v>
      </c>
      <c r="O8" s="183"/>
    </row>
    <row r="9" spans="1:15" x14ac:dyDescent="0.35">
      <c r="A9" s="184" t="s">
        <v>16</v>
      </c>
      <c r="B9" s="185"/>
      <c r="C9" s="185"/>
      <c r="D9" s="185"/>
      <c r="E9" s="186"/>
      <c r="F9" s="57" t="s">
        <v>12</v>
      </c>
      <c r="G9" s="58" t="s">
        <v>13</v>
      </c>
      <c r="H9" s="57" t="s">
        <v>12</v>
      </c>
      <c r="I9" s="58" t="s">
        <v>13</v>
      </c>
      <c r="J9" s="57" t="s">
        <v>14</v>
      </c>
      <c r="K9" s="58" t="s">
        <v>13</v>
      </c>
      <c r="L9" s="57" t="s">
        <v>12</v>
      </c>
      <c r="M9" s="58" t="s">
        <v>13</v>
      </c>
      <c r="N9" s="57"/>
      <c r="O9" s="58" t="s">
        <v>13</v>
      </c>
    </row>
    <row r="10" spans="1:15" ht="28.5" customHeight="1" x14ac:dyDescent="0.35">
      <c r="A10" s="225" t="s">
        <v>118</v>
      </c>
      <c r="B10" s="177"/>
      <c r="C10" s="177"/>
      <c r="D10" s="177"/>
      <c r="E10" s="178"/>
      <c r="F10" s="114">
        <v>0.3</v>
      </c>
      <c r="G10" s="59"/>
      <c r="H10" s="114">
        <v>0.3</v>
      </c>
      <c r="I10" s="59"/>
      <c r="J10" s="114">
        <v>0.3</v>
      </c>
      <c r="K10" s="59"/>
      <c r="L10" s="114">
        <v>0.1</v>
      </c>
      <c r="M10" s="59"/>
      <c r="N10" s="60"/>
      <c r="O10" s="59"/>
    </row>
    <row r="11" spans="1:15" ht="58" customHeight="1" x14ac:dyDescent="0.35">
      <c r="A11" s="113" t="s">
        <v>79</v>
      </c>
      <c r="B11" s="111" t="s">
        <v>74</v>
      </c>
      <c r="C11" s="52"/>
      <c r="D11" s="61"/>
      <c r="E11" s="62"/>
      <c r="F11" s="63">
        <f>$D11*$E11*0.3</f>
        <v>0</v>
      </c>
      <c r="G11" s="64"/>
      <c r="H11" s="63">
        <f>$D11*$E11*0.3</f>
        <v>0</v>
      </c>
      <c r="I11" s="64"/>
      <c r="J11" s="63">
        <f>$D11*$E11*0.3</f>
        <v>0</v>
      </c>
      <c r="K11" s="64"/>
      <c r="L11" s="63">
        <f>$D11*$E11*0.1</f>
        <v>0</v>
      </c>
      <c r="M11" s="64"/>
      <c r="N11" s="63">
        <f>F11+H11+J11+L11</f>
        <v>0</v>
      </c>
      <c r="O11" s="64">
        <f>G11+I11+K11+M11</f>
        <v>0</v>
      </c>
    </row>
    <row r="12" spans="1:15" ht="56.5" customHeight="1" x14ac:dyDescent="0.35">
      <c r="A12" s="113" t="s">
        <v>82</v>
      </c>
      <c r="B12" s="111" t="s">
        <v>75</v>
      </c>
      <c r="C12" s="52"/>
      <c r="D12" s="61"/>
      <c r="E12" s="72"/>
      <c r="F12" s="63">
        <f t="shared" ref="F12:F15" si="0">$D12*$E12*0.3</f>
        <v>0</v>
      </c>
      <c r="G12" s="64"/>
      <c r="H12" s="63">
        <f t="shared" ref="H12:H15" si="1">$D12*$E12*0.3</f>
        <v>0</v>
      </c>
      <c r="I12" s="64"/>
      <c r="J12" s="63">
        <f t="shared" ref="J12:J15" si="2">$D12*$E12*0.3</f>
        <v>0</v>
      </c>
      <c r="K12" s="64"/>
      <c r="L12" s="63">
        <f t="shared" ref="L12:L15" si="3">$D12*$E12*0.1</f>
        <v>0</v>
      </c>
      <c r="M12" s="64"/>
      <c r="N12" s="63">
        <f t="shared" ref="N12:N15" si="4">F12+H12+J12+L12</f>
        <v>0</v>
      </c>
      <c r="O12" s="64">
        <f>G12+I12+K12+M12</f>
        <v>0</v>
      </c>
    </row>
    <row r="13" spans="1:15" ht="59.5" customHeight="1" x14ac:dyDescent="0.35">
      <c r="A13" s="113" t="s">
        <v>80</v>
      </c>
      <c r="B13" s="52" t="s">
        <v>76</v>
      </c>
      <c r="C13" s="52"/>
      <c r="D13" s="61"/>
      <c r="E13" s="62"/>
      <c r="F13" s="63">
        <f t="shared" si="0"/>
        <v>0</v>
      </c>
      <c r="G13" s="64"/>
      <c r="H13" s="63">
        <f t="shared" si="1"/>
        <v>0</v>
      </c>
      <c r="I13" s="64"/>
      <c r="J13" s="63">
        <f t="shared" si="2"/>
        <v>0</v>
      </c>
      <c r="K13" s="64"/>
      <c r="L13" s="63">
        <f t="shared" si="3"/>
        <v>0</v>
      </c>
      <c r="M13" s="64"/>
      <c r="N13" s="63">
        <f t="shared" si="4"/>
        <v>0</v>
      </c>
      <c r="O13" s="64">
        <f>G13+I13+K13+M13</f>
        <v>0</v>
      </c>
    </row>
    <row r="14" spans="1:15" ht="55" customHeight="1" x14ac:dyDescent="0.35">
      <c r="A14" s="113" t="s">
        <v>83</v>
      </c>
      <c r="B14" s="52" t="s">
        <v>77</v>
      </c>
      <c r="C14" s="52"/>
      <c r="D14" s="61"/>
      <c r="E14" s="62"/>
      <c r="F14" s="63">
        <f t="shared" si="0"/>
        <v>0</v>
      </c>
      <c r="G14" s="64"/>
      <c r="H14" s="63">
        <f t="shared" si="1"/>
        <v>0</v>
      </c>
      <c r="I14" s="64"/>
      <c r="J14" s="63">
        <f t="shared" si="2"/>
        <v>0</v>
      </c>
      <c r="K14" s="64"/>
      <c r="L14" s="63">
        <f t="shared" si="3"/>
        <v>0</v>
      </c>
      <c r="M14" s="64"/>
      <c r="N14" s="63">
        <f t="shared" si="4"/>
        <v>0</v>
      </c>
      <c r="O14" s="64">
        <f>G14+I14+K14+M14</f>
        <v>0</v>
      </c>
    </row>
    <row r="15" spans="1:15" s="70" customFormat="1" ht="74.5" customHeight="1" x14ac:dyDescent="0.35">
      <c r="A15" s="113" t="s">
        <v>81</v>
      </c>
      <c r="B15" s="52" t="s">
        <v>78</v>
      </c>
      <c r="C15" s="52"/>
      <c r="D15" s="61"/>
      <c r="E15" s="62"/>
      <c r="F15" s="63">
        <f t="shared" si="0"/>
        <v>0</v>
      </c>
      <c r="G15" s="64"/>
      <c r="H15" s="63">
        <f t="shared" si="1"/>
        <v>0</v>
      </c>
      <c r="I15" s="64"/>
      <c r="J15" s="63">
        <f t="shared" si="2"/>
        <v>0</v>
      </c>
      <c r="K15" s="64"/>
      <c r="L15" s="63">
        <f t="shared" si="3"/>
        <v>0</v>
      </c>
      <c r="M15" s="64"/>
      <c r="N15" s="63">
        <f t="shared" si="4"/>
        <v>0</v>
      </c>
      <c r="O15" s="64"/>
    </row>
    <row r="16" spans="1:15" x14ac:dyDescent="0.35">
      <c r="A16" s="55" t="s">
        <v>9</v>
      </c>
      <c r="B16" s="65"/>
      <c r="C16" s="65"/>
      <c r="D16" s="66"/>
      <c r="E16" s="67"/>
      <c r="F16" s="47">
        <f>SUM(F11:F15)</f>
        <v>0</v>
      </c>
      <c r="G16" s="48"/>
      <c r="H16" s="47">
        <f>SUM(H11:H15)</f>
        <v>0</v>
      </c>
      <c r="I16" s="48"/>
      <c r="J16" s="47">
        <f>SUM(J11:J15)</f>
        <v>0</v>
      </c>
      <c r="K16" s="48"/>
      <c r="L16" s="112">
        <f>SUM(L11:L15)</f>
        <v>0</v>
      </c>
      <c r="M16" s="48"/>
      <c r="N16" s="47">
        <f>SUM(N11:N15)</f>
        <v>0</v>
      </c>
      <c r="O16" s="71"/>
    </row>
    <row r="17" spans="1:15" x14ac:dyDescent="0.35">
      <c r="A17" s="56" t="s">
        <v>31</v>
      </c>
      <c r="B17" s="65"/>
      <c r="C17" s="65"/>
      <c r="D17" s="66"/>
      <c r="E17" s="67"/>
      <c r="F17" s="73">
        <f>F16*0.07</f>
        <v>0</v>
      </c>
      <c r="G17" s="73">
        <f t="shared" ref="G17:M17" si="5">ROUND(G16*0.07,2)</f>
        <v>0</v>
      </c>
      <c r="H17" s="73">
        <f>H16*0.07</f>
        <v>0</v>
      </c>
      <c r="I17" s="73">
        <f t="shared" si="5"/>
        <v>0</v>
      </c>
      <c r="J17" s="73">
        <f>J16*0.07</f>
        <v>0</v>
      </c>
      <c r="K17" s="73">
        <f t="shared" si="5"/>
        <v>0</v>
      </c>
      <c r="L17" s="73">
        <f>L16*0.07</f>
        <v>0</v>
      </c>
      <c r="M17" s="73">
        <f t="shared" si="5"/>
        <v>0</v>
      </c>
      <c r="N17" s="68">
        <f>F17+H17+J17+L17</f>
        <v>0</v>
      </c>
      <c r="O17" s="73">
        <f>G17+I17+K17</f>
        <v>0</v>
      </c>
    </row>
    <row r="18" spans="1:15" ht="16" thickBot="1" x14ac:dyDescent="0.4">
      <c r="A18" s="179" t="s">
        <v>10</v>
      </c>
      <c r="B18" s="180"/>
      <c r="C18" s="180"/>
      <c r="D18" s="180"/>
      <c r="E18" s="181"/>
      <c r="F18" s="69">
        <f t="shared" ref="F18:O18" si="6">F16+F17</f>
        <v>0</v>
      </c>
      <c r="G18" s="69">
        <f t="shared" si="6"/>
        <v>0</v>
      </c>
      <c r="H18" s="69">
        <f t="shared" si="6"/>
        <v>0</v>
      </c>
      <c r="I18" s="69">
        <f t="shared" si="6"/>
        <v>0</v>
      </c>
      <c r="J18" s="69">
        <f t="shared" si="6"/>
        <v>0</v>
      </c>
      <c r="K18" s="69">
        <f t="shared" si="6"/>
        <v>0</v>
      </c>
      <c r="L18" s="74">
        <f>L16+L17</f>
        <v>0</v>
      </c>
      <c r="M18" s="69">
        <f t="shared" si="6"/>
        <v>0</v>
      </c>
      <c r="N18" s="69">
        <f>N16+N17</f>
        <v>0</v>
      </c>
      <c r="O18" s="74">
        <f t="shared" si="6"/>
        <v>0</v>
      </c>
    </row>
    <row r="22" spans="1:15" ht="21" x14ac:dyDescent="0.5">
      <c r="A22" s="5"/>
    </row>
    <row r="23" spans="1:15" ht="21" x14ac:dyDescent="0.5">
      <c r="A23" s="5"/>
    </row>
    <row r="24" spans="1:15" ht="21" x14ac:dyDescent="0.5">
      <c r="A24" s="5"/>
    </row>
    <row r="25" spans="1:15" ht="21" x14ac:dyDescent="0.5">
      <c r="A25" s="5"/>
    </row>
  </sheetData>
  <mergeCells count="13">
    <mergeCell ref="A1:N1"/>
    <mergeCell ref="B3:N3"/>
    <mergeCell ref="B4:N4"/>
    <mergeCell ref="B5:N5"/>
    <mergeCell ref="B6:N6"/>
    <mergeCell ref="A10:E10"/>
    <mergeCell ref="A18:E18"/>
    <mergeCell ref="N8:O8"/>
    <mergeCell ref="J8:K8"/>
    <mergeCell ref="H8:I8"/>
    <mergeCell ref="F8:G8"/>
    <mergeCell ref="A9:E9"/>
    <mergeCell ref="L8:M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S65"/>
  <sheetViews>
    <sheetView topLeftCell="A35" zoomScale="70" zoomScaleNormal="70" workbookViewId="0">
      <selection activeCell="B61" sqref="B61"/>
    </sheetView>
  </sheetViews>
  <sheetFormatPr defaultRowHeight="15.5" x14ac:dyDescent="0.35"/>
  <cols>
    <col min="1" max="1" width="7.4140625" bestFit="1" customWidth="1"/>
    <col min="2" max="2" width="41.5" customWidth="1"/>
    <col min="3" max="3" width="8" bestFit="1" customWidth="1"/>
    <col min="4" max="4" width="10" bestFit="1" customWidth="1"/>
    <col min="5" max="5" width="18.6640625" bestFit="1" customWidth="1"/>
    <col min="6" max="6" width="9.58203125" style="70" bestFit="1" customWidth="1"/>
    <col min="7" max="7" width="14.4140625" style="70" bestFit="1" customWidth="1"/>
    <col min="8" max="8" width="14.9140625" style="70" bestFit="1" customWidth="1"/>
    <col min="9" max="9" width="83.58203125" customWidth="1"/>
    <col min="14" max="14" width="13.33203125" customWidth="1"/>
    <col min="15" max="15" width="16.4140625" customWidth="1"/>
    <col min="16" max="16" width="18.33203125" customWidth="1"/>
    <col min="17" max="17" width="16.5" customWidth="1"/>
    <col min="18" max="18" width="24.4140625" customWidth="1"/>
    <col min="19" max="19" width="32.6640625" customWidth="1"/>
  </cols>
  <sheetData>
    <row r="1" spans="2:9" s="70" customFormat="1" ht="18.5" x14ac:dyDescent="0.35">
      <c r="B1" s="198" t="s">
        <v>36</v>
      </c>
      <c r="C1" s="198"/>
      <c r="D1" s="198"/>
      <c r="E1" s="198"/>
      <c r="F1" s="198"/>
      <c r="G1" s="198"/>
      <c r="H1" s="198"/>
      <c r="I1" s="198"/>
    </row>
    <row r="2" spans="2:9" s="70" customFormat="1" ht="18.5" x14ac:dyDescent="0.45">
      <c r="B2" s="75" t="s">
        <v>37</v>
      </c>
      <c r="C2" s="199"/>
      <c r="D2" s="199"/>
      <c r="E2" s="199"/>
      <c r="F2" s="199"/>
      <c r="G2" s="199"/>
      <c r="H2" s="199"/>
      <c r="I2" s="199"/>
    </row>
    <row r="3" spans="2:9" s="70" customFormat="1" x14ac:dyDescent="0.35">
      <c r="E3" s="76"/>
      <c r="F3" s="76"/>
      <c r="G3" s="76"/>
      <c r="H3" s="76"/>
    </row>
    <row r="4" spans="2:9" s="70" customFormat="1" x14ac:dyDescent="0.35">
      <c r="B4" s="77" t="s">
        <v>38</v>
      </c>
      <c r="C4" s="200"/>
      <c r="D4" s="201"/>
      <c r="E4" s="201"/>
      <c r="F4" s="202"/>
      <c r="G4" s="202"/>
      <c r="H4" s="202"/>
      <c r="I4" s="203"/>
    </row>
    <row r="5" spans="2:9" s="70" customFormat="1" x14ac:dyDescent="0.35">
      <c r="B5" s="78" t="s">
        <v>39</v>
      </c>
      <c r="C5" s="79"/>
      <c r="D5" s="70" t="s">
        <v>40</v>
      </c>
      <c r="E5" s="80" t="s">
        <v>84</v>
      </c>
      <c r="F5" s="81"/>
      <c r="G5" s="76"/>
      <c r="H5" s="76"/>
    </row>
    <row r="6" spans="2:9" s="70" customFormat="1" x14ac:dyDescent="0.35">
      <c r="B6" s="77" t="s">
        <v>41</v>
      </c>
      <c r="C6" s="77" t="s">
        <v>42</v>
      </c>
      <c r="D6" s="82"/>
      <c r="E6" s="83" t="s">
        <v>43</v>
      </c>
      <c r="F6" s="84"/>
      <c r="G6" s="76"/>
      <c r="H6" s="76"/>
    </row>
    <row r="8" spans="2:9" x14ac:dyDescent="0.35">
      <c r="B8" s="204" t="s">
        <v>44</v>
      </c>
      <c r="C8" s="204"/>
      <c r="D8" s="204"/>
      <c r="E8" s="204"/>
      <c r="F8" s="204"/>
      <c r="G8" s="204"/>
      <c r="H8" s="204"/>
      <c r="I8" s="204"/>
    </row>
    <row r="9" spans="2:9" x14ac:dyDescent="0.35">
      <c r="B9" s="85" t="s">
        <v>45</v>
      </c>
      <c r="C9" s="86" t="s">
        <v>7</v>
      </c>
      <c r="D9" s="86" t="s">
        <v>6</v>
      </c>
      <c r="E9" s="86" t="s">
        <v>46</v>
      </c>
      <c r="F9" s="86" t="s">
        <v>47</v>
      </c>
      <c r="G9" s="86" t="s">
        <v>48</v>
      </c>
      <c r="H9" s="86" t="s">
        <v>49</v>
      </c>
      <c r="I9" s="86" t="s">
        <v>50</v>
      </c>
    </row>
    <row r="10" spans="2:9" x14ac:dyDescent="0.35">
      <c r="B10" s="85" t="s">
        <v>51</v>
      </c>
      <c r="C10" s="87" t="s">
        <v>52</v>
      </c>
      <c r="D10" s="87" t="s">
        <v>53</v>
      </c>
      <c r="E10" s="86" t="s">
        <v>54</v>
      </c>
      <c r="F10" s="86"/>
      <c r="G10" s="86" t="s">
        <v>55</v>
      </c>
      <c r="H10" s="86" t="s">
        <v>56</v>
      </c>
      <c r="I10" s="86" t="s">
        <v>57</v>
      </c>
    </row>
    <row r="11" spans="2:9" x14ac:dyDescent="0.35">
      <c r="B11" s="88"/>
      <c r="C11" s="89"/>
      <c r="D11" s="90"/>
      <c r="E11" s="89"/>
      <c r="F11" s="89"/>
      <c r="G11" s="91"/>
      <c r="H11" s="91"/>
      <c r="I11" s="90"/>
    </row>
    <row r="12" spans="2:9" x14ac:dyDescent="0.35">
      <c r="B12" s="88"/>
      <c r="C12" s="89"/>
      <c r="D12" s="90"/>
      <c r="E12" s="89"/>
      <c r="F12" s="89"/>
      <c r="G12" s="91"/>
      <c r="H12" s="91"/>
      <c r="I12" s="90"/>
    </row>
    <row r="13" spans="2:9" x14ac:dyDescent="0.35">
      <c r="B13" s="88"/>
      <c r="C13" s="89"/>
      <c r="D13" s="90"/>
      <c r="E13" s="89"/>
      <c r="F13" s="89"/>
      <c r="G13" s="91"/>
      <c r="H13" s="91"/>
      <c r="I13" s="90"/>
    </row>
    <row r="14" spans="2:9" x14ac:dyDescent="0.35">
      <c r="B14" s="88"/>
      <c r="C14" s="89"/>
      <c r="D14" s="90"/>
      <c r="E14" s="89"/>
      <c r="F14" s="89"/>
      <c r="G14" s="91"/>
      <c r="H14" s="91"/>
      <c r="I14" s="90"/>
    </row>
    <row r="15" spans="2:9" x14ac:dyDescent="0.35">
      <c r="B15" s="88"/>
      <c r="C15" s="89"/>
      <c r="D15" s="90"/>
      <c r="E15" s="89"/>
      <c r="F15" s="89"/>
      <c r="G15" s="91"/>
      <c r="H15" s="91"/>
      <c r="I15" s="90"/>
    </row>
    <row r="16" spans="2:9" x14ac:dyDescent="0.35">
      <c r="B16" s="88"/>
      <c r="C16" s="89"/>
      <c r="D16" s="90"/>
      <c r="E16" s="89"/>
      <c r="F16" s="89"/>
      <c r="G16" s="91"/>
      <c r="H16" s="91"/>
      <c r="I16" s="90"/>
    </row>
    <row r="17" spans="2:19" x14ac:dyDescent="0.35">
      <c r="B17" s="88"/>
      <c r="C17" s="89"/>
      <c r="D17" s="90"/>
      <c r="E17" s="89"/>
      <c r="F17" s="89"/>
      <c r="G17" s="91"/>
      <c r="H17" s="91"/>
      <c r="I17" s="90"/>
    </row>
    <row r="18" spans="2:19" x14ac:dyDescent="0.35">
      <c r="B18" s="88"/>
      <c r="C18" s="89"/>
      <c r="D18" s="90"/>
      <c r="E18" s="89"/>
      <c r="F18" s="89"/>
      <c r="G18" s="91"/>
      <c r="H18" s="91"/>
      <c r="I18" s="90"/>
    </row>
    <row r="19" spans="2:19" x14ac:dyDescent="0.35">
      <c r="B19" s="88"/>
      <c r="C19" s="89"/>
      <c r="D19" s="90"/>
      <c r="E19" s="89"/>
      <c r="F19" s="89"/>
      <c r="G19" s="91"/>
      <c r="H19" s="91"/>
      <c r="I19" s="90"/>
    </row>
    <row r="20" spans="2:19" x14ac:dyDescent="0.35">
      <c r="B20" s="93" t="s">
        <v>58</v>
      </c>
      <c r="C20" s="94"/>
      <c r="D20" s="94"/>
      <c r="E20" s="95"/>
      <c r="F20" s="95"/>
      <c r="G20" s="96">
        <f>SUM(G11:G19)</f>
        <v>0</v>
      </c>
      <c r="H20" s="96">
        <f>SUM(H11:H19)</f>
        <v>0</v>
      </c>
      <c r="I20" s="94"/>
    </row>
    <row r="21" spans="2:19" x14ac:dyDescent="0.35">
      <c r="B21" s="214" t="s">
        <v>59</v>
      </c>
      <c r="C21" s="214"/>
      <c r="D21" s="214"/>
      <c r="E21" s="214"/>
      <c r="F21" s="214"/>
      <c r="G21" s="214"/>
      <c r="H21" s="214"/>
      <c r="I21" s="214"/>
    </row>
    <row r="22" spans="2:19" ht="23.5" x14ac:dyDescent="0.55000000000000004">
      <c r="B22" s="86" t="s">
        <v>45</v>
      </c>
      <c r="C22" s="86" t="s">
        <v>7</v>
      </c>
      <c r="D22" s="86" t="s">
        <v>6</v>
      </c>
      <c r="E22" s="86" t="s">
        <v>46</v>
      </c>
      <c r="F22" s="86" t="s">
        <v>47</v>
      </c>
      <c r="G22" s="86" t="s">
        <v>48</v>
      </c>
      <c r="H22" s="86" t="s">
        <v>49</v>
      </c>
      <c r="I22" s="86" t="s">
        <v>50</v>
      </c>
      <c r="N22" s="208" t="s">
        <v>85</v>
      </c>
      <c r="O22" s="208"/>
      <c r="P22" s="208"/>
      <c r="Q22" s="208"/>
      <c r="R22" s="208"/>
      <c r="S22" s="208"/>
    </row>
    <row r="23" spans="2:19" ht="17" x14ac:dyDescent="0.35">
      <c r="B23" s="86" t="s">
        <v>51</v>
      </c>
      <c r="C23" s="86" t="s">
        <v>52</v>
      </c>
      <c r="D23" s="86" t="s">
        <v>53</v>
      </c>
      <c r="E23" s="86" t="s">
        <v>54</v>
      </c>
      <c r="F23" s="86"/>
      <c r="G23" s="86" t="s">
        <v>55</v>
      </c>
      <c r="H23" s="86" t="s">
        <v>56</v>
      </c>
      <c r="I23" s="86" t="s">
        <v>57</v>
      </c>
      <c r="N23" s="115" t="s">
        <v>45</v>
      </c>
      <c r="O23" s="115" t="s">
        <v>7</v>
      </c>
      <c r="P23" s="115" t="s">
        <v>6</v>
      </c>
      <c r="Q23" s="115" t="s">
        <v>86</v>
      </c>
      <c r="R23" s="115" t="s">
        <v>87</v>
      </c>
      <c r="S23" s="115" t="s">
        <v>49</v>
      </c>
    </row>
    <row r="24" spans="2:19" x14ac:dyDescent="0.35">
      <c r="B24" s="89"/>
      <c r="C24" s="89"/>
      <c r="D24" s="89"/>
      <c r="E24" s="131"/>
      <c r="F24" s="92"/>
      <c r="G24" s="89"/>
      <c r="H24" s="91"/>
      <c r="I24" s="92"/>
      <c r="N24" s="116" t="s">
        <v>62</v>
      </c>
      <c r="O24" s="117">
        <v>2</v>
      </c>
      <c r="P24" s="118" t="s">
        <v>88</v>
      </c>
      <c r="Q24" s="119">
        <v>300</v>
      </c>
      <c r="R24" s="117" t="s">
        <v>89</v>
      </c>
      <c r="S24" s="120">
        <f>Q24*O24</f>
        <v>600</v>
      </c>
    </row>
    <row r="25" spans="2:19" x14ac:dyDescent="0.35">
      <c r="B25" s="127"/>
      <c r="C25" s="127"/>
      <c r="D25" s="127"/>
      <c r="E25" s="127"/>
      <c r="F25" s="128"/>
      <c r="G25" s="127"/>
      <c r="H25" s="129"/>
      <c r="I25" s="92"/>
      <c r="N25" s="121" t="s">
        <v>63</v>
      </c>
      <c r="O25" s="117">
        <v>5</v>
      </c>
      <c r="P25" s="118" t="s">
        <v>90</v>
      </c>
      <c r="Q25" s="118">
        <v>500</v>
      </c>
      <c r="R25" s="117" t="s">
        <v>89</v>
      </c>
      <c r="S25" s="120">
        <f>Q25*O25</f>
        <v>2500</v>
      </c>
    </row>
    <row r="26" spans="2:19" ht="31" x14ac:dyDescent="0.35">
      <c r="B26" s="127"/>
      <c r="C26" s="127"/>
      <c r="D26" s="127"/>
      <c r="E26" s="127"/>
      <c r="F26" s="128"/>
      <c r="G26" s="127"/>
      <c r="H26" s="129"/>
      <c r="I26" s="92"/>
      <c r="N26" s="122" t="s">
        <v>91</v>
      </c>
      <c r="O26" s="117">
        <v>1</v>
      </c>
      <c r="P26" s="117" t="s">
        <v>92</v>
      </c>
      <c r="Q26" s="118">
        <v>350</v>
      </c>
      <c r="R26" s="117">
        <v>30</v>
      </c>
      <c r="S26" s="120">
        <f>R26*Q26/100</f>
        <v>105</v>
      </c>
    </row>
    <row r="27" spans="2:19" x14ac:dyDescent="0.35">
      <c r="B27" s="127"/>
      <c r="C27" s="127"/>
      <c r="D27" s="127"/>
      <c r="E27" s="127"/>
      <c r="F27" s="128"/>
      <c r="G27" s="127"/>
      <c r="H27" s="129"/>
      <c r="I27" s="92"/>
      <c r="N27" s="117" t="s">
        <v>93</v>
      </c>
      <c r="O27" s="123">
        <v>1</v>
      </c>
      <c r="P27" s="117" t="s">
        <v>92</v>
      </c>
      <c r="Q27" s="118">
        <v>250</v>
      </c>
      <c r="R27" s="117">
        <v>30</v>
      </c>
      <c r="S27" s="120">
        <f t="shared" ref="S27:S29" si="0">R27*Q27/100</f>
        <v>75</v>
      </c>
    </row>
    <row r="28" spans="2:19" x14ac:dyDescent="0.35">
      <c r="B28" s="89"/>
      <c r="C28" s="89"/>
      <c r="D28" s="89"/>
      <c r="E28" s="131"/>
      <c r="F28" s="92"/>
      <c r="G28" s="89"/>
      <c r="H28" s="91"/>
      <c r="I28" s="92"/>
      <c r="N28" s="117" t="s">
        <v>94</v>
      </c>
      <c r="O28" s="123">
        <v>1</v>
      </c>
      <c r="P28" s="117" t="s">
        <v>92</v>
      </c>
      <c r="Q28" s="118">
        <v>250</v>
      </c>
      <c r="R28" s="117">
        <v>30</v>
      </c>
      <c r="S28" s="120">
        <f t="shared" si="0"/>
        <v>75</v>
      </c>
    </row>
    <row r="29" spans="2:19" x14ac:dyDescent="0.35">
      <c r="B29" s="93" t="s">
        <v>60</v>
      </c>
      <c r="C29" s="94"/>
      <c r="D29" s="94"/>
      <c r="E29" s="95"/>
      <c r="F29" s="95"/>
      <c r="G29" s="96">
        <f>SUM(G24:G28)</f>
        <v>0</v>
      </c>
      <c r="H29" s="96">
        <f>SUM(H24:H28)</f>
        <v>0</v>
      </c>
      <c r="I29" s="94"/>
      <c r="N29" s="117" t="s">
        <v>95</v>
      </c>
      <c r="O29" s="123">
        <v>1</v>
      </c>
      <c r="P29" s="117" t="s">
        <v>92</v>
      </c>
      <c r="Q29" s="118">
        <v>250</v>
      </c>
      <c r="R29" s="117">
        <v>30</v>
      </c>
      <c r="S29" s="120">
        <f t="shared" si="0"/>
        <v>75</v>
      </c>
    </row>
    <row r="30" spans="2:19" x14ac:dyDescent="0.35">
      <c r="B30" s="205" t="s">
        <v>61</v>
      </c>
      <c r="C30" s="206"/>
      <c r="D30" s="206"/>
      <c r="E30" s="206"/>
      <c r="F30" s="206"/>
      <c r="G30" s="206"/>
      <c r="H30" s="206"/>
      <c r="I30" s="207"/>
      <c r="N30" s="117" t="s">
        <v>96</v>
      </c>
      <c r="O30" s="123">
        <v>1</v>
      </c>
      <c r="P30" s="117" t="s">
        <v>92</v>
      </c>
      <c r="Q30" s="124">
        <v>300</v>
      </c>
      <c r="R30" s="117">
        <v>30</v>
      </c>
      <c r="S30" s="120">
        <f>R30*Q30/100</f>
        <v>90</v>
      </c>
    </row>
    <row r="31" spans="2:19" x14ac:dyDescent="0.35">
      <c r="B31" s="87" t="s">
        <v>45</v>
      </c>
      <c r="C31" s="87" t="s">
        <v>7</v>
      </c>
      <c r="D31" s="87" t="s">
        <v>6</v>
      </c>
      <c r="E31" s="86" t="s">
        <v>46</v>
      </c>
      <c r="F31" s="86" t="s">
        <v>47</v>
      </c>
      <c r="G31" s="86" t="s">
        <v>48</v>
      </c>
      <c r="H31" s="86" t="s">
        <v>49</v>
      </c>
      <c r="I31" s="87" t="s">
        <v>50</v>
      </c>
      <c r="N31" s="117" t="s">
        <v>97</v>
      </c>
      <c r="O31" s="123">
        <v>1</v>
      </c>
      <c r="P31" s="116" t="s">
        <v>66</v>
      </c>
      <c r="Q31" s="124">
        <v>400</v>
      </c>
      <c r="R31" s="117" t="s">
        <v>89</v>
      </c>
      <c r="S31" s="125">
        <f>Q31*O31</f>
        <v>400</v>
      </c>
    </row>
    <row r="32" spans="2:19" x14ac:dyDescent="0.35">
      <c r="B32" s="87" t="s">
        <v>51</v>
      </c>
      <c r="C32" s="87" t="s">
        <v>52</v>
      </c>
      <c r="D32" s="87" t="s">
        <v>53</v>
      </c>
      <c r="E32" s="86" t="s">
        <v>54</v>
      </c>
      <c r="F32" s="86"/>
      <c r="G32" s="86" t="s">
        <v>55</v>
      </c>
      <c r="H32" s="86" t="s">
        <v>56</v>
      </c>
      <c r="I32" s="87" t="s">
        <v>57</v>
      </c>
      <c r="N32" s="209" t="s">
        <v>98</v>
      </c>
      <c r="O32" s="209"/>
      <c r="P32" s="209"/>
      <c r="Q32" s="209"/>
      <c r="R32" s="210"/>
      <c r="S32" s="126">
        <f>SUM(S24:S31)</f>
        <v>3920</v>
      </c>
    </row>
    <row r="33" spans="2:9" x14ac:dyDescent="0.35">
      <c r="B33" s="89"/>
      <c r="C33" s="89"/>
      <c r="D33" s="98"/>
      <c r="E33" s="89"/>
      <c r="F33" s="91"/>
      <c r="G33" s="89"/>
      <c r="H33" s="99"/>
      <c r="I33" s="89"/>
    </row>
    <row r="34" spans="2:9" x14ac:dyDescent="0.35">
      <c r="B34" s="88"/>
      <c r="C34" s="98"/>
      <c r="D34" s="98"/>
      <c r="E34" s="130"/>
      <c r="F34" s="91"/>
      <c r="G34" s="89"/>
      <c r="H34" s="99"/>
      <c r="I34" s="90"/>
    </row>
    <row r="35" spans="2:9" x14ac:dyDescent="0.35">
      <c r="B35" s="98"/>
      <c r="C35" s="98"/>
      <c r="D35" s="98"/>
      <c r="E35" s="98"/>
      <c r="F35" s="91"/>
      <c r="G35" s="89"/>
      <c r="H35" s="99"/>
      <c r="I35" s="90"/>
    </row>
    <row r="36" spans="2:9" x14ac:dyDescent="0.35">
      <c r="B36" s="98"/>
      <c r="C36" s="98"/>
      <c r="D36" s="98"/>
      <c r="E36" s="98"/>
      <c r="F36" s="100"/>
      <c r="G36" s="89"/>
      <c r="H36" s="99"/>
      <c r="I36" s="82"/>
    </row>
    <row r="37" spans="2:9" x14ac:dyDescent="0.35">
      <c r="B37" s="98"/>
      <c r="C37" s="98"/>
      <c r="D37" s="98"/>
      <c r="E37" s="98"/>
      <c r="F37" s="100"/>
      <c r="G37" s="89"/>
      <c r="H37" s="99"/>
      <c r="I37" s="82"/>
    </row>
    <row r="38" spans="2:9" x14ac:dyDescent="0.35">
      <c r="B38" s="98"/>
      <c r="C38" s="98"/>
      <c r="D38" s="98"/>
      <c r="E38" s="98"/>
      <c r="F38" s="100"/>
      <c r="G38" s="89"/>
      <c r="H38" s="99"/>
      <c r="I38" s="82"/>
    </row>
    <row r="39" spans="2:9" x14ac:dyDescent="0.35">
      <c r="B39" s="98"/>
      <c r="C39" s="98"/>
      <c r="D39" s="98"/>
      <c r="E39" s="98"/>
      <c r="F39" s="100"/>
      <c r="G39" s="89"/>
      <c r="H39" s="99"/>
      <c r="I39" s="82"/>
    </row>
    <row r="40" spans="2:9" x14ac:dyDescent="0.35">
      <c r="B40" s="98"/>
      <c r="C40" s="98"/>
      <c r="D40" s="98"/>
      <c r="E40" s="98"/>
      <c r="F40" s="100"/>
      <c r="G40" s="89"/>
      <c r="H40" s="99"/>
      <c r="I40" s="82"/>
    </row>
    <row r="41" spans="2:9" x14ac:dyDescent="0.35">
      <c r="B41" s="98"/>
      <c r="C41" s="98"/>
      <c r="D41" s="98"/>
      <c r="E41" s="98"/>
      <c r="F41" s="97"/>
      <c r="G41" s="89"/>
      <c r="H41" s="99"/>
      <c r="I41" s="82"/>
    </row>
    <row r="42" spans="2:9" x14ac:dyDescent="0.35">
      <c r="B42" s="93" t="s">
        <v>64</v>
      </c>
      <c r="C42" s="94"/>
      <c r="D42" s="94"/>
      <c r="E42" s="95"/>
      <c r="F42" s="95"/>
      <c r="G42" s="96">
        <f>SUM(G33:G41)</f>
        <v>0</v>
      </c>
      <c r="H42" s="96">
        <f>SUM(H33:H41)</f>
        <v>0</v>
      </c>
      <c r="I42" s="94"/>
    </row>
    <row r="43" spans="2:9" x14ac:dyDescent="0.35">
      <c r="B43" s="205" t="s">
        <v>65</v>
      </c>
      <c r="C43" s="206"/>
      <c r="D43" s="206"/>
      <c r="E43" s="206"/>
      <c r="F43" s="206"/>
      <c r="G43" s="206"/>
      <c r="H43" s="206"/>
      <c r="I43" s="207"/>
    </row>
    <row r="44" spans="2:9" x14ac:dyDescent="0.35">
      <c r="B44" s="87" t="s">
        <v>45</v>
      </c>
      <c r="C44" s="87" t="s">
        <v>7</v>
      </c>
      <c r="D44" s="87" t="s">
        <v>6</v>
      </c>
      <c r="E44" s="86" t="s">
        <v>46</v>
      </c>
      <c r="F44" s="86" t="s">
        <v>47</v>
      </c>
      <c r="G44" s="86" t="s">
        <v>48</v>
      </c>
      <c r="H44" s="86" t="s">
        <v>49</v>
      </c>
      <c r="I44" s="87" t="s">
        <v>50</v>
      </c>
    </row>
    <row r="45" spans="2:9" x14ac:dyDescent="0.35">
      <c r="B45" s="87" t="s">
        <v>51</v>
      </c>
      <c r="C45" s="87" t="s">
        <v>52</v>
      </c>
      <c r="D45" s="87" t="s">
        <v>53</v>
      </c>
      <c r="E45" s="86" t="s">
        <v>54</v>
      </c>
      <c r="F45" s="86"/>
      <c r="G45" s="86" t="s">
        <v>55</v>
      </c>
      <c r="H45" s="86" t="s">
        <v>56</v>
      </c>
      <c r="I45" s="87" t="s">
        <v>57</v>
      </c>
    </row>
    <row r="46" spans="2:9" x14ac:dyDescent="0.35">
      <c r="B46" s="89"/>
      <c r="C46" s="89"/>
      <c r="D46" s="89"/>
      <c r="E46" s="89"/>
      <c r="F46" s="91"/>
      <c r="G46" s="89"/>
      <c r="H46" s="99"/>
      <c r="I46" s="90"/>
    </row>
    <row r="47" spans="2:9" x14ac:dyDescent="0.35">
      <c r="B47" s="89"/>
      <c r="C47" s="89"/>
      <c r="D47" s="89"/>
      <c r="E47" s="89"/>
      <c r="F47" s="91"/>
      <c r="G47" s="89"/>
      <c r="H47" s="99"/>
      <c r="I47" s="90"/>
    </row>
    <row r="48" spans="2:9" x14ac:dyDescent="0.35">
      <c r="B48" s="89"/>
      <c r="C48" s="89"/>
      <c r="D48" s="89"/>
      <c r="E48" s="89"/>
      <c r="F48" s="91"/>
      <c r="G48" s="89"/>
      <c r="H48" s="99"/>
      <c r="I48" s="90"/>
    </row>
    <row r="49" spans="2:9" x14ac:dyDescent="0.35">
      <c r="B49" s="98"/>
      <c r="C49" s="98"/>
      <c r="D49" s="98"/>
      <c r="E49" s="130"/>
      <c r="F49" s="91"/>
      <c r="G49" s="89"/>
      <c r="H49" s="99"/>
      <c r="I49" s="90"/>
    </row>
    <row r="50" spans="2:9" x14ac:dyDescent="0.35">
      <c r="B50" s="98"/>
      <c r="C50" s="98"/>
      <c r="D50" s="98"/>
      <c r="E50" s="98"/>
      <c r="F50" s="91"/>
      <c r="G50" s="89"/>
      <c r="H50" s="99"/>
      <c r="I50" s="90"/>
    </row>
    <row r="51" spans="2:9" x14ac:dyDescent="0.35">
      <c r="B51" s="98"/>
      <c r="C51" s="98"/>
      <c r="D51" s="98"/>
      <c r="E51" s="98"/>
      <c r="F51" s="91"/>
      <c r="G51" s="89"/>
      <c r="H51" s="99"/>
      <c r="I51" s="90"/>
    </row>
    <row r="52" spans="2:9" x14ac:dyDescent="0.35">
      <c r="B52" s="98"/>
      <c r="C52" s="98"/>
      <c r="D52" s="98"/>
      <c r="E52" s="98"/>
      <c r="F52" s="92"/>
      <c r="G52" s="89"/>
      <c r="H52" s="99"/>
      <c r="I52" s="90"/>
    </row>
    <row r="53" spans="2:9" x14ac:dyDescent="0.35">
      <c r="B53" s="93" t="s">
        <v>67</v>
      </c>
      <c r="C53" s="94"/>
      <c r="D53" s="94"/>
      <c r="E53" s="95"/>
      <c r="F53" s="95"/>
      <c r="G53" s="96">
        <f>SUM(G46:G52)</f>
        <v>0</v>
      </c>
      <c r="H53" s="96">
        <f>SUM(H46:H52)</f>
        <v>0</v>
      </c>
      <c r="I53" s="94"/>
    </row>
    <row r="54" spans="2:9" x14ac:dyDescent="0.35">
      <c r="B54" s="205" t="s">
        <v>68</v>
      </c>
      <c r="C54" s="206"/>
      <c r="D54" s="206"/>
      <c r="E54" s="206"/>
      <c r="F54" s="206"/>
      <c r="G54" s="206"/>
      <c r="H54" s="206"/>
      <c r="I54" s="207"/>
    </row>
    <row r="55" spans="2:9" x14ac:dyDescent="0.35">
      <c r="B55" s="87" t="s">
        <v>45</v>
      </c>
      <c r="C55" s="87" t="s">
        <v>7</v>
      </c>
      <c r="D55" s="87" t="s">
        <v>6</v>
      </c>
      <c r="E55" s="86" t="s">
        <v>46</v>
      </c>
      <c r="F55" s="86" t="s">
        <v>47</v>
      </c>
      <c r="G55" s="86" t="s">
        <v>48</v>
      </c>
      <c r="H55" s="86" t="s">
        <v>49</v>
      </c>
      <c r="I55" s="87" t="s">
        <v>50</v>
      </c>
    </row>
    <row r="56" spans="2:9" x14ac:dyDescent="0.35">
      <c r="B56" s="87" t="s">
        <v>51</v>
      </c>
      <c r="C56" s="87" t="s">
        <v>52</v>
      </c>
      <c r="D56" s="87" t="s">
        <v>53</v>
      </c>
      <c r="E56" s="86" t="s">
        <v>54</v>
      </c>
      <c r="F56" s="86"/>
      <c r="G56" s="86" t="s">
        <v>55</v>
      </c>
      <c r="H56" s="86" t="s">
        <v>56</v>
      </c>
      <c r="I56" s="87" t="s">
        <v>57</v>
      </c>
    </row>
    <row r="57" spans="2:9" x14ac:dyDescent="0.35">
      <c r="B57" s="89"/>
      <c r="C57" s="89"/>
      <c r="D57" s="89"/>
      <c r="E57" s="89"/>
      <c r="F57" s="89"/>
      <c r="G57" s="89"/>
      <c r="H57" s="91"/>
      <c r="I57" s="89"/>
    </row>
    <row r="58" spans="2:9" x14ac:dyDescent="0.35">
      <c r="B58" s="98"/>
      <c r="C58" s="98"/>
      <c r="D58" s="98"/>
      <c r="E58" s="98"/>
      <c r="F58" s="98"/>
      <c r="G58" s="98"/>
      <c r="H58" s="91"/>
      <c r="I58" s="98"/>
    </row>
    <row r="59" spans="2:9" x14ac:dyDescent="0.35">
      <c r="B59" s="89"/>
      <c r="C59" s="89"/>
      <c r="D59" s="89"/>
      <c r="E59" s="89"/>
      <c r="F59" s="89"/>
      <c r="G59" s="89"/>
      <c r="H59" s="91"/>
      <c r="I59" s="89"/>
    </row>
    <row r="60" spans="2:9" x14ac:dyDescent="0.35">
      <c r="B60" s="89"/>
      <c r="C60" s="89"/>
      <c r="D60" s="89"/>
      <c r="E60" s="89"/>
      <c r="F60" s="89"/>
      <c r="G60" s="89"/>
      <c r="H60" s="91"/>
      <c r="I60" s="89"/>
    </row>
    <row r="61" spans="2:9" x14ac:dyDescent="0.35">
      <c r="B61" s="93" t="s">
        <v>69</v>
      </c>
      <c r="C61" s="94"/>
      <c r="D61" s="94"/>
      <c r="E61" s="95"/>
      <c r="F61" s="95"/>
      <c r="G61" s="96">
        <f>SUM(G57:G60)</f>
        <v>0</v>
      </c>
      <c r="H61" s="96">
        <f>SUM(H57:H60)</f>
        <v>0</v>
      </c>
      <c r="I61" s="94"/>
    </row>
    <row r="62" spans="2:9" x14ac:dyDescent="0.35">
      <c r="B62" s="101" t="s">
        <v>70</v>
      </c>
      <c r="C62" s="102"/>
      <c r="D62" s="102"/>
      <c r="E62" s="103"/>
      <c r="F62" s="103"/>
      <c r="G62" s="104">
        <f>G61+G53+G42+G29+G20</f>
        <v>0</v>
      </c>
      <c r="H62" s="104">
        <f>H61+H53+H42+H29+H20</f>
        <v>0</v>
      </c>
      <c r="I62" s="105"/>
    </row>
    <row r="63" spans="2:9" x14ac:dyDescent="0.35">
      <c r="B63" s="205" t="s">
        <v>71</v>
      </c>
      <c r="C63" s="206"/>
      <c r="D63" s="206"/>
      <c r="E63" s="206"/>
      <c r="F63" s="206"/>
      <c r="G63" s="206"/>
      <c r="H63" s="206"/>
      <c r="I63" s="207"/>
    </row>
    <row r="64" spans="2:9" x14ac:dyDescent="0.35">
      <c r="B64" s="205" t="s">
        <v>72</v>
      </c>
      <c r="C64" s="206"/>
      <c r="D64" s="206"/>
      <c r="E64" s="207"/>
      <c r="F64" s="106"/>
      <c r="G64" s="107">
        <f>G62*7/100</f>
        <v>0</v>
      </c>
      <c r="H64" s="107"/>
      <c r="I64" s="108"/>
    </row>
    <row r="65" spans="2:9" ht="21" x14ac:dyDescent="0.5">
      <c r="B65" s="211" t="s">
        <v>73</v>
      </c>
      <c r="C65" s="212"/>
      <c r="D65" s="212"/>
      <c r="E65" s="213"/>
      <c r="F65" s="109"/>
      <c r="G65" s="110">
        <f>G62+G64</f>
        <v>0</v>
      </c>
      <c r="H65" s="110"/>
      <c r="I65" s="94"/>
    </row>
  </sheetData>
  <mergeCells count="13">
    <mergeCell ref="N22:S22"/>
    <mergeCell ref="N32:R32"/>
    <mergeCell ref="B65:E65"/>
    <mergeCell ref="B21:I21"/>
    <mergeCell ref="B30:I30"/>
    <mergeCell ref="B43:I43"/>
    <mergeCell ref="B54:I54"/>
    <mergeCell ref="B63:I63"/>
    <mergeCell ref="B1:I1"/>
    <mergeCell ref="C2:I2"/>
    <mergeCell ref="C4:I4"/>
    <mergeCell ref="B8:I8"/>
    <mergeCell ref="B64:E64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DJ52"/>
  <sheetViews>
    <sheetView showGridLines="0" zoomScale="70" zoomScaleNormal="70" workbookViewId="0">
      <pane xSplit="9" topLeftCell="J1" activePane="topRight" state="frozen"/>
      <selection pane="topRight" activeCell="N15" sqref="N15"/>
    </sheetView>
  </sheetViews>
  <sheetFormatPr defaultRowHeight="12" x14ac:dyDescent="0.3"/>
  <cols>
    <col min="1" max="1" width="0" style="8" hidden="1" customWidth="1"/>
    <col min="2" max="2" width="8.58203125" style="8"/>
    <col min="3" max="3" width="4.08203125" style="6" customWidth="1"/>
    <col min="4" max="4" width="43.5" style="7" customWidth="1"/>
    <col min="5" max="5" width="26.33203125" style="7" customWidth="1"/>
    <col min="6" max="6" width="8.58203125" style="6" bestFit="1" customWidth="1"/>
    <col min="7" max="7" width="4.58203125" style="6" customWidth="1"/>
    <col min="8" max="8" width="5.5" style="6" customWidth="1"/>
    <col min="9" max="10" width="4.58203125" style="6" customWidth="1"/>
    <col min="11" max="11" width="2.58203125" style="6" bestFit="1" customWidth="1"/>
    <col min="12" max="18" width="2.08203125" style="6" customWidth="1"/>
    <col min="19" max="19" width="3.4140625" style="6" customWidth="1"/>
    <col min="20" max="62" width="2.08203125" style="6" customWidth="1"/>
    <col min="63" max="114" width="2.08203125" style="8" customWidth="1"/>
    <col min="115" max="258" width="8.58203125" style="8"/>
    <col min="259" max="259" width="4.08203125" style="8" customWidth="1"/>
    <col min="260" max="260" width="18.58203125" style="8" customWidth="1"/>
    <col min="261" max="261" width="26.33203125" style="8" customWidth="1"/>
    <col min="262" max="263" width="4.58203125" style="8" customWidth="1"/>
    <col min="264" max="264" width="5.5" style="8" customWidth="1"/>
    <col min="265" max="266" width="4.58203125" style="8" customWidth="1"/>
    <col min="267" max="267" width="2.58203125" style="8" bestFit="1" customWidth="1"/>
    <col min="268" max="318" width="2.08203125" style="8" customWidth="1"/>
    <col min="319" max="514" width="8.58203125" style="8"/>
    <col min="515" max="515" width="4.08203125" style="8" customWidth="1"/>
    <col min="516" max="516" width="18.58203125" style="8" customWidth="1"/>
    <col min="517" max="517" width="26.33203125" style="8" customWidth="1"/>
    <col min="518" max="519" width="4.58203125" style="8" customWidth="1"/>
    <col min="520" max="520" width="5.5" style="8" customWidth="1"/>
    <col min="521" max="522" width="4.58203125" style="8" customWidth="1"/>
    <col min="523" max="523" width="2.58203125" style="8" bestFit="1" customWidth="1"/>
    <col min="524" max="574" width="2.08203125" style="8" customWidth="1"/>
    <col min="575" max="770" width="8.58203125" style="8"/>
    <col min="771" max="771" width="4.08203125" style="8" customWidth="1"/>
    <col min="772" max="772" width="18.58203125" style="8" customWidth="1"/>
    <col min="773" max="773" width="26.33203125" style="8" customWidth="1"/>
    <col min="774" max="775" width="4.58203125" style="8" customWidth="1"/>
    <col min="776" max="776" width="5.5" style="8" customWidth="1"/>
    <col min="777" max="778" width="4.58203125" style="8" customWidth="1"/>
    <col min="779" max="779" width="2.58203125" style="8" bestFit="1" customWidth="1"/>
    <col min="780" max="830" width="2.08203125" style="8" customWidth="1"/>
    <col min="831" max="1026" width="8.58203125" style="8"/>
    <col min="1027" max="1027" width="4.08203125" style="8" customWidth="1"/>
    <col min="1028" max="1028" width="18.58203125" style="8" customWidth="1"/>
    <col min="1029" max="1029" width="26.33203125" style="8" customWidth="1"/>
    <col min="1030" max="1031" width="4.58203125" style="8" customWidth="1"/>
    <col min="1032" max="1032" width="5.5" style="8" customWidth="1"/>
    <col min="1033" max="1034" width="4.58203125" style="8" customWidth="1"/>
    <col min="1035" max="1035" width="2.58203125" style="8" bestFit="1" customWidth="1"/>
    <col min="1036" max="1086" width="2.08203125" style="8" customWidth="1"/>
    <col min="1087" max="1282" width="8.58203125" style="8"/>
    <col min="1283" max="1283" width="4.08203125" style="8" customWidth="1"/>
    <col min="1284" max="1284" width="18.58203125" style="8" customWidth="1"/>
    <col min="1285" max="1285" width="26.33203125" style="8" customWidth="1"/>
    <col min="1286" max="1287" width="4.58203125" style="8" customWidth="1"/>
    <col min="1288" max="1288" width="5.5" style="8" customWidth="1"/>
    <col min="1289" max="1290" width="4.58203125" style="8" customWidth="1"/>
    <col min="1291" max="1291" width="2.58203125" style="8" bestFit="1" customWidth="1"/>
    <col min="1292" max="1342" width="2.08203125" style="8" customWidth="1"/>
    <col min="1343" max="1538" width="8.58203125" style="8"/>
    <col min="1539" max="1539" width="4.08203125" style="8" customWidth="1"/>
    <col min="1540" max="1540" width="18.58203125" style="8" customWidth="1"/>
    <col min="1541" max="1541" width="26.33203125" style="8" customWidth="1"/>
    <col min="1542" max="1543" width="4.58203125" style="8" customWidth="1"/>
    <col min="1544" max="1544" width="5.5" style="8" customWidth="1"/>
    <col min="1545" max="1546" width="4.58203125" style="8" customWidth="1"/>
    <col min="1547" max="1547" width="2.58203125" style="8" bestFit="1" customWidth="1"/>
    <col min="1548" max="1598" width="2.08203125" style="8" customWidth="1"/>
    <col min="1599" max="1794" width="8.58203125" style="8"/>
    <col min="1795" max="1795" width="4.08203125" style="8" customWidth="1"/>
    <col min="1796" max="1796" width="18.58203125" style="8" customWidth="1"/>
    <col min="1797" max="1797" width="26.33203125" style="8" customWidth="1"/>
    <col min="1798" max="1799" width="4.58203125" style="8" customWidth="1"/>
    <col min="1800" max="1800" width="5.5" style="8" customWidth="1"/>
    <col min="1801" max="1802" width="4.58203125" style="8" customWidth="1"/>
    <col min="1803" max="1803" width="2.58203125" style="8" bestFit="1" customWidth="1"/>
    <col min="1804" max="1854" width="2.08203125" style="8" customWidth="1"/>
    <col min="1855" max="2050" width="8.58203125" style="8"/>
    <col min="2051" max="2051" width="4.08203125" style="8" customWidth="1"/>
    <col min="2052" max="2052" width="18.58203125" style="8" customWidth="1"/>
    <col min="2053" max="2053" width="26.33203125" style="8" customWidth="1"/>
    <col min="2054" max="2055" width="4.58203125" style="8" customWidth="1"/>
    <col min="2056" max="2056" width="5.5" style="8" customWidth="1"/>
    <col min="2057" max="2058" width="4.58203125" style="8" customWidth="1"/>
    <col min="2059" max="2059" width="2.58203125" style="8" bestFit="1" customWidth="1"/>
    <col min="2060" max="2110" width="2.08203125" style="8" customWidth="1"/>
    <col min="2111" max="2306" width="8.58203125" style="8"/>
    <col min="2307" max="2307" width="4.08203125" style="8" customWidth="1"/>
    <col min="2308" max="2308" width="18.58203125" style="8" customWidth="1"/>
    <col min="2309" max="2309" width="26.33203125" style="8" customWidth="1"/>
    <col min="2310" max="2311" width="4.58203125" style="8" customWidth="1"/>
    <col min="2312" max="2312" width="5.5" style="8" customWidth="1"/>
    <col min="2313" max="2314" width="4.58203125" style="8" customWidth="1"/>
    <col min="2315" max="2315" width="2.58203125" style="8" bestFit="1" customWidth="1"/>
    <col min="2316" max="2366" width="2.08203125" style="8" customWidth="1"/>
    <col min="2367" max="2562" width="8.58203125" style="8"/>
    <col min="2563" max="2563" width="4.08203125" style="8" customWidth="1"/>
    <col min="2564" max="2564" width="18.58203125" style="8" customWidth="1"/>
    <col min="2565" max="2565" width="26.33203125" style="8" customWidth="1"/>
    <col min="2566" max="2567" width="4.58203125" style="8" customWidth="1"/>
    <col min="2568" max="2568" width="5.5" style="8" customWidth="1"/>
    <col min="2569" max="2570" width="4.58203125" style="8" customWidth="1"/>
    <col min="2571" max="2571" width="2.58203125" style="8" bestFit="1" customWidth="1"/>
    <col min="2572" max="2622" width="2.08203125" style="8" customWidth="1"/>
    <col min="2623" max="2818" width="8.58203125" style="8"/>
    <col min="2819" max="2819" width="4.08203125" style="8" customWidth="1"/>
    <col min="2820" max="2820" width="18.58203125" style="8" customWidth="1"/>
    <col min="2821" max="2821" width="26.33203125" style="8" customWidth="1"/>
    <col min="2822" max="2823" width="4.58203125" style="8" customWidth="1"/>
    <col min="2824" max="2824" width="5.5" style="8" customWidth="1"/>
    <col min="2825" max="2826" width="4.58203125" style="8" customWidth="1"/>
    <col min="2827" max="2827" width="2.58203125" style="8" bestFit="1" customWidth="1"/>
    <col min="2828" max="2878" width="2.08203125" style="8" customWidth="1"/>
    <col min="2879" max="3074" width="8.58203125" style="8"/>
    <col min="3075" max="3075" width="4.08203125" style="8" customWidth="1"/>
    <col min="3076" max="3076" width="18.58203125" style="8" customWidth="1"/>
    <col min="3077" max="3077" width="26.33203125" style="8" customWidth="1"/>
    <col min="3078" max="3079" width="4.58203125" style="8" customWidth="1"/>
    <col min="3080" max="3080" width="5.5" style="8" customWidth="1"/>
    <col min="3081" max="3082" width="4.58203125" style="8" customWidth="1"/>
    <col min="3083" max="3083" width="2.58203125" style="8" bestFit="1" customWidth="1"/>
    <col min="3084" max="3134" width="2.08203125" style="8" customWidth="1"/>
    <col min="3135" max="3330" width="8.58203125" style="8"/>
    <col min="3331" max="3331" width="4.08203125" style="8" customWidth="1"/>
    <col min="3332" max="3332" width="18.58203125" style="8" customWidth="1"/>
    <col min="3333" max="3333" width="26.33203125" style="8" customWidth="1"/>
    <col min="3334" max="3335" width="4.58203125" style="8" customWidth="1"/>
    <col min="3336" max="3336" width="5.5" style="8" customWidth="1"/>
    <col min="3337" max="3338" width="4.58203125" style="8" customWidth="1"/>
    <col min="3339" max="3339" width="2.58203125" style="8" bestFit="1" customWidth="1"/>
    <col min="3340" max="3390" width="2.08203125" style="8" customWidth="1"/>
    <col min="3391" max="3586" width="8.58203125" style="8"/>
    <col min="3587" max="3587" width="4.08203125" style="8" customWidth="1"/>
    <col min="3588" max="3588" width="18.58203125" style="8" customWidth="1"/>
    <col min="3589" max="3589" width="26.33203125" style="8" customWidth="1"/>
    <col min="3590" max="3591" width="4.58203125" style="8" customWidth="1"/>
    <col min="3592" max="3592" width="5.5" style="8" customWidth="1"/>
    <col min="3593" max="3594" width="4.58203125" style="8" customWidth="1"/>
    <col min="3595" max="3595" width="2.58203125" style="8" bestFit="1" customWidth="1"/>
    <col min="3596" max="3646" width="2.08203125" style="8" customWidth="1"/>
    <col min="3647" max="3842" width="8.58203125" style="8"/>
    <col min="3843" max="3843" width="4.08203125" style="8" customWidth="1"/>
    <col min="3844" max="3844" width="18.58203125" style="8" customWidth="1"/>
    <col min="3845" max="3845" width="26.33203125" style="8" customWidth="1"/>
    <col min="3846" max="3847" width="4.58203125" style="8" customWidth="1"/>
    <col min="3848" max="3848" width="5.5" style="8" customWidth="1"/>
    <col min="3849" max="3850" width="4.58203125" style="8" customWidth="1"/>
    <col min="3851" max="3851" width="2.58203125" style="8" bestFit="1" customWidth="1"/>
    <col min="3852" max="3902" width="2.08203125" style="8" customWidth="1"/>
    <col min="3903" max="4098" width="8.58203125" style="8"/>
    <col min="4099" max="4099" width="4.08203125" style="8" customWidth="1"/>
    <col min="4100" max="4100" width="18.58203125" style="8" customWidth="1"/>
    <col min="4101" max="4101" width="26.33203125" style="8" customWidth="1"/>
    <col min="4102" max="4103" width="4.58203125" style="8" customWidth="1"/>
    <col min="4104" max="4104" width="5.5" style="8" customWidth="1"/>
    <col min="4105" max="4106" width="4.58203125" style="8" customWidth="1"/>
    <col min="4107" max="4107" width="2.58203125" style="8" bestFit="1" customWidth="1"/>
    <col min="4108" max="4158" width="2.08203125" style="8" customWidth="1"/>
    <col min="4159" max="4354" width="8.58203125" style="8"/>
    <col min="4355" max="4355" width="4.08203125" style="8" customWidth="1"/>
    <col min="4356" max="4356" width="18.58203125" style="8" customWidth="1"/>
    <col min="4357" max="4357" width="26.33203125" style="8" customWidth="1"/>
    <col min="4358" max="4359" width="4.58203125" style="8" customWidth="1"/>
    <col min="4360" max="4360" width="5.5" style="8" customWidth="1"/>
    <col min="4361" max="4362" width="4.58203125" style="8" customWidth="1"/>
    <col min="4363" max="4363" width="2.58203125" style="8" bestFit="1" customWidth="1"/>
    <col min="4364" max="4414" width="2.08203125" style="8" customWidth="1"/>
    <col min="4415" max="4610" width="8.58203125" style="8"/>
    <col min="4611" max="4611" width="4.08203125" style="8" customWidth="1"/>
    <col min="4612" max="4612" width="18.58203125" style="8" customWidth="1"/>
    <col min="4613" max="4613" width="26.33203125" style="8" customWidth="1"/>
    <col min="4614" max="4615" width="4.58203125" style="8" customWidth="1"/>
    <col min="4616" max="4616" width="5.5" style="8" customWidth="1"/>
    <col min="4617" max="4618" width="4.58203125" style="8" customWidth="1"/>
    <col min="4619" max="4619" width="2.58203125" style="8" bestFit="1" customWidth="1"/>
    <col min="4620" max="4670" width="2.08203125" style="8" customWidth="1"/>
    <col min="4671" max="4866" width="8.58203125" style="8"/>
    <col min="4867" max="4867" width="4.08203125" style="8" customWidth="1"/>
    <col min="4868" max="4868" width="18.58203125" style="8" customWidth="1"/>
    <col min="4869" max="4869" width="26.33203125" style="8" customWidth="1"/>
    <col min="4870" max="4871" width="4.58203125" style="8" customWidth="1"/>
    <col min="4872" max="4872" width="5.5" style="8" customWidth="1"/>
    <col min="4873" max="4874" width="4.58203125" style="8" customWidth="1"/>
    <col min="4875" max="4875" width="2.58203125" style="8" bestFit="1" customWidth="1"/>
    <col min="4876" max="4926" width="2.08203125" style="8" customWidth="1"/>
    <col min="4927" max="5122" width="8.58203125" style="8"/>
    <col min="5123" max="5123" width="4.08203125" style="8" customWidth="1"/>
    <col min="5124" max="5124" width="18.58203125" style="8" customWidth="1"/>
    <col min="5125" max="5125" width="26.33203125" style="8" customWidth="1"/>
    <col min="5126" max="5127" width="4.58203125" style="8" customWidth="1"/>
    <col min="5128" max="5128" width="5.5" style="8" customWidth="1"/>
    <col min="5129" max="5130" width="4.58203125" style="8" customWidth="1"/>
    <col min="5131" max="5131" width="2.58203125" style="8" bestFit="1" customWidth="1"/>
    <col min="5132" max="5182" width="2.08203125" style="8" customWidth="1"/>
    <col min="5183" max="5378" width="8.58203125" style="8"/>
    <col min="5379" max="5379" width="4.08203125" style="8" customWidth="1"/>
    <col min="5380" max="5380" width="18.58203125" style="8" customWidth="1"/>
    <col min="5381" max="5381" width="26.33203125" style="8" customWidth="1"/>
    <col min="5382" max="5383" width="4.58203125" style="8" customWidth="1"/>
    <col min="5384" max="5384" width="5.5" style="8" customWidth="1"/>
    <col min="5385" max="5386" width="4.58203125" style="8" customWidth="1"/>
    <col min="5387" max="5387" width="2.58203125" style="8" bestFit="1" customWidth="1"/>
    <col min="5388" max="5438" width="2.08203125" style="8" customWidth="1"/>
    <col min="5439" max="5634" width="8.58203125" style="8"/>
    <col min="5635" max="5635" width="4.08203125" style="8" customWidth="1"/>
    <col min="5636" max="5636" width="18.58203125" style="8" customWidth="1"/>
    <col min="5637" max="5637" width="26.33203125" style="8" customWidth="1"/>
    <col min="5638" max="5639" width="4.58203125" style="8" customWidth="1"/>
    <col min="5640" max="5640" width="5.5" style="8" customWidth="1"/>
    <col min="5641" max="5642" width="4.58203125" style="8" customWidth="1"/>
    <col min="5643" max="5643" width="2.58203125" style="8" bestFit="1" customWidth="1"/>
    <col min="5644" max="5694" width="2.08203125" style="8" customWidth="1"/>
    <col min="5695" max="5890" width="8.58203125" style="8"/>
    <col min="5891" max="5891" width="4.08203125" style="8" customWidth="1"/>
    <col min="5892" max="5892" width="18.58203125" style="8" customWidth="1"/>
    <col min="5893" max="5893" width="26.33203125" style="8" customWidth="1"/>
    <col min="5894" max="5895" width="4.58203125" style="8" customWidth="1"/>
    <col min="5896" max="5896" width="5.5" style="8" customWidth="1"/>
    <col min="5897" max="5898" width="4.58203125" style="8" customWidth="1"/>
    <col min="5899" max="5899" width="2.58203125" style="8" bestFit="1" customWidth="1"/>
    <col min="5900" max="5950" width="2.08203125" style="8" customWidth="1"/>
    <col min="5951" max="6146" width="8.58203125" style="8"/>
    <col min="6147" max="6147" width="4.08203125" style="8" customWidth="1"/>
    <col min="6148" max="6148" width="18.58203125" style="8" customWidth="1"/>
    <col min="6149" max="6149" width="26.33203125" style="8" customWidth="1"/>
    <col min="6150" max="6151" width="4.58203125" style="8" customWidth="1"/>
    <col min="6152" max="6152" width="5.5" style="8" customWidth="1"/>
    <col min="6153" max="6154" width="4.58203125" style="8" customWidth="1"/>
    <col min="6155" max="6155" width="2.58203125" style="8" bestFit="1" customWidth="1"/>
    <col min="6156" max="6206" width="2.08203125" style="8" customWidth="1"/>
    <col min="6207" max="6402" width="8.58203125" style="8"/>
    <col min="6403" max="6403" width="4.08203125" style="8" customWidth="1"/>
    <col min="6404" max="6404" width="18.58203125" style="8" customWidth="1"/>
    <col min="6405" max="6405" width="26.33203125" style="8" customWidth="1"/>
    <col min="6406" max="6407" width="4.58203125" style="8" customWidth="1"/>
    <col min="6408" max="6408" width="5.5" style="8" customWidth="1"/>
    <col min="6409" max="6410" width="4.58203125" style="8" customWidth="1"/>
    <col min="6411" max="6411" width="2.58203125" style="8" bestFit="1" customWidth="1"/>
    <col min="6412" max="6462" width="2.08203125" style="8" customWidth="1"/>
    <col min="6463" max="6658" width="8.58203125" style="8"/>
    <col min="6659" max="6659" width="4.08203125" style="8" customWidth="1"/>
    <col min="6660" max="6660" width="18.58203125" style="8" customWidth="1"/>
    <col min="6661" max="6661" width="26.33203125" style="8" customWidth="1"/>
    <col min="6662" max="6663" width="4.58203125" style="8" customWidth="1"/>
    <col min="6664" max="6664" width="5.5" style="8" customWidth="1"/>
    <col min="6665" max="6666" width="4.58203125" style="8" customWidth="1"/>
    <col min="6667" max="6667" width="2.58203125" style="8" bestFit="1" customWidth="1"/>
    <col min="6668" max="6718" width="2.08203125" style="8" customWidth="1"/>
    <col min="6719" max="6914" width="8.58203125" style="8"/>
    <col min="6915" max="6915" width="4.08203125" style="8" customWidth="1"/>
    <col min="6916" max="6916" width="18.58203125" style="8" customWidth="1"/>
    <col min="6917" max="6917" width="26.33203125" style="8" customWidth="1"/>
    <col min="6918" max="6919" width="4.58203125" style="8" customWidth="1"/>
    <col min="6920" max="6920" width="5.5" style="8" customWidth="1"/>
    <col min="6921" max="6922" width="4.58203125" style="8" customWidth="1"/>
    <col min="6923" max="6923" width="2.58203125" style="8" bestFit="1" customWidth="1"/>
    <col min="6924" max="6974" width="2.08203125" style="8" customWidth="1"/>
    <col min="6975" max="7170" width="8.58203125" style="8"/>
    <col min="7171" max="7171" width="4.08203125" style="8" customWidth="1"/>
    <col min="7172" max="7172" width="18.58203125" style="8" customWidth="1"/>
    <col min="7173" max="7173" width="26.33203125" style="8" customWidth="1"/>
    <col min="7174" max="7175" width="4.58203125" style="8" customWidth="1"/>
    <col min="7176" max="7176" width="5.5" style="8" customWidth="1"/>
    <col min="7177" max="7178" width="4.58203125" style="8" customWidth="1"/>
    <col min="7179" max="7179" width="2.58203125" style="8" bestFit="1" customWidth="1"/>
    <col min="7180" max="7230" width="2.08203125" style="8" customWidth="1"/>
    <col min="7231" max="7426" width="8.58203125" style="8"/>
    <col min="7427" max="7427" width="4.08203125" style="8" customWidth="1"/>
    <col min="7428" max="7428" width="18.58203125" style="8" customWidth="1"/>
    <col min="7429" max="7429" width="26.33203125" style="8" customWidth="1"/>
    <col min="7430" max="7431" width="4.58203125" style="8" customWidth="1"/>
    <col min="7432" max="7432" width="5.5" style="8" customWidth="1"/>
    <col min="7433" max="7434" width="4.58203125" style="8" customWidth="1"/>
    <col min="7435" max="7435" width="2.58203125" style="8" bestFit="1" customWidth="1"/>
    <col min="7436" max="7486" width="2.08203125" style="8" customWidth="1"/>
    <col min="7487" max="7682" width="8.58203125" style="8"/>
    <col min="7683" max="7683" width="4.08203125" style="8" customWidth="1"/>
    <col min="7684" max="7684" width="18.58203125" style="8" customWidth="1"/>
    <col min="7685" max="7685" width="26.33203125" style="8" customWidth="1"/>
    <col min="7686" max="7687" width="4.58203125" style="8" customWidth="1"/>
    <col min="7688" max="7688" width="5.5" style="8" customWidth="1"/>
    <col min="7689" max="7690" width="4.58203125" style="8" customWidth="1"/>
    <col min="7691" max="7691" width="2.58203125" style="8" bestFit="1" customWidth="1"/>
    <col min="7692" max="7742" width="2.08203125" style="8" customWidth="1"/>
    <col min="7743" max="7938" width="8.58203125" style="8"/>
    <col min="7939" max="7939" width="4.08203125" style="8" customWidth="1"/>
    <col min="7940" max="7940" width="18.58203125" style="8" customWidth="1"/>
    <col min="7941" max="7941" width="26.33203125" style="8" customWidth="1"/>
    <col min="7942" max="7943" width="4.58203125" style="8" customWidth="1"/>
    <col min="7944" max="7944" width="5.5" style="8" customWidth="1"/>
    <col min="7945" max="7946" width="4.58203125" style="8" customWidth="1"/>
    <col min="7947" max="7947" width="2.58203125" style="8" bestFit="1" customWidth="1"/>
    <col min="7948" max="7998" width="2.08203125" style="8" customWidth="1"/>
    <col min="7999" max="8194" width="8.58203125" style="8"/>
    <col min="8195" max="8195" width="4.08203125" style="8" customWidth="1"/>
    <col min="8196" max="8196" width="18.58203125" style="8" customWidth="1"/>
    <col min="8197" max="8197" width="26.33203125" style="8" customWidth="1"/>
    <col min="8198" max="8199" width="4.58203125" style="8" customWidth="1"/>
    <col min="8200" max="8200" width="5.5" style="8" customWidth="1"/>
    <col min="8201" max="8202" width="4.58203125" style="8" customWidth="1"/>
    <col min="8203" max="8203" width="2.58203125" style="8" bestFit="1" customWidth="1"/>
    <col min="8204" max="8254" width="2.08203125" style="8" customWidth="1"/>
    <col min="8255" max="8450" width="8.58203125" style="8"/>
    <col min="8451" max="8451" width="4.08203125" style="8" customWidth="1"/>
    <col min="8452" max="8452" width="18.58203125" style="8" customWidth="1"/>
    <col min="8453" max="8453" width="26.33203125" style="8" customWidth="1"/>
    <col min="8454" max="8455" width="4.58203125" style="8" customWidth="1"/>
    <col min="8456" max="8456" width="5.5" style="8" customWidth="1"/>
    <col min="8457" max="8458" width="4.58203125" style="8" customWidth="1"/>
    <col min="8459" max="8459" width="2.58203125" style="8" bestFit="1" customWidth="1"/>
    <col min="8460" max="8510" width="2.08203125" style="8" customWidth="1"/>
    <col min="8511" max="8706" width="8.58203125" style="8"/>
    <col min="8707" max="8707" width="4.08203125" style="8" customWidth="1"/>
    <col min="8708" max="8708" width="18.58203125" style="8" customWidth="1"/>
    <col min="8709" max="8709" width="26.33203125" style="8" customWidth="1"/>
    <col min="8710" max="8711" width="4.58203125" style="8" customWidth="1"/>
    <col min="8712" max="8712" width="5.5" style="8" customWidth="1"/>
    <col min="8713" max="8714" width="4.58203125" style="8" customWidth="1"/>
    <col min="8715" max="8715" width="2.58203125" style="8" bestFit="1" customWidth="1"/>
    <col min="8716" max="8766" width="2.08203125" style="8" customWidth="1"/>
    <col min="8767" max="8962" width="8.58203125" style="8"/>
    <col min="8963" max="8963" width="4.08203125" style="8" customWidth="1"/>
    <col min="8964" max="8964" width="18.58203125" style="8" customWidth="1"/>
    <col min="8965" max="8965" width="26.33203125" style="8" customWidth="1"/>
    <col min="8966" max="8967" width="4.58203125" style="8" customWidth="1"/>
    <col min="8968" max="8968" width="5.5" style="8" customWidth="1"/>
    <col min="8969" max="8970" width="4.58203125" style="8" customWidth="1"/>
    <col min="8971" max="8971" width="2.58203125" style="8" bestFit="1" customWidth="1"/>
    <col min="8972" max="9022" width="2.08203125" style="8" customWidth="1"/>
    <col min="9023" max="9218" width="8.58203125" style="8"/>
    <col min="9219" max="9219" width="4.08203125" style="8" customWidth="1"/>
    <col min="9220" max="9220" width="18.58203125" style="8" customWidth="1"/>
    <col min="9221" max="9221" width="26.33203125" style="8" customWidth="1"/>
    <col min="9222" max="9223" width="4.58203125" style="8" customWidth="1"/>
    <col min="9224" max="9224" width="5.5" style="8" customWidth="1"/>
    <col min="9225" max="9226" width="4.58203125" style="8" customWidth="1"/>
    <col min="9227" max="9227" width="2.58203125" style="8" bestFit="1" customWidth="1"/>
    <col min="9228" max="9278" width="2.08203125" style="8" customWidth="1"/>
    <col min="9279" max="9474" width="8.58203125" style="8"/>
    <col min="9475" max="9475" width="4.08203125" style="8" customWidth="1"/>
    <col min="9476" max="9476" width="18.58203125" style="8" customWidth="1"/>
    <col min="9477" max="9477" width="26.33203125" style="8" customWidth="1"/>
    <col min="9478" max="9479" width="4.58203125" style="8" customWidth="1"/>
    <col min="9480" max="9480" width="5.5" style="8" customWidth="1"/>
    <col min="9481" max="9482" width="4.58203125" style="8" customWidth="1"/>
    <col min="9483" max="9483" width="2.58203125" style="8" bestFit="1" customWidth="1"/>
    <col min="9484" max="9534" width="2.08203125" style="8" customWidth="1"/>
    <col min="9535" max="9730" width="8.58203125" style="8"/>
    <col min="9731" max="9731" width="4.08203125" style="8" customWidth="1"/>
    <col min="9732" max="9732" width="18.58203125" style="8" customWidth="1"/>
    <col min="9733" max="9733" width="26.33203125" style="8" customWidth="1"/>
    <col min="9734" max="9735" width="4.58203125" style="8" customWidth="1"/>
    <col min="9736" max="9736" width="5.5" style="8" customWidth="1"/>
    <col min="9737" max="9738" width="4.58203125" style="8" customWidth="1"/>
    <col min="9739" max="9739" width="2.58203125" style="8" bestFit="1" customWidth="1"/>
    <col min="9740" max="9790" width="2.08203125" style="8" customWidth="1"/>
    <col min="9791" max="9986" width="8.58203125" style="8"/>
    <col min="9987" max="9987" width="4.08203125" style="8" customWidth="1"/>
    <col min="9988" max="9988" width="18.58203125" style="8" customWidth="1"/>
    <col min="9989" max="9989" width="26.33203125" style="8" customWidth="1"/>
    <col min="9990" max="9991" width="4.58203125" style="8" customWidth="1"/>
    <col min="9992" max="9992" width="5.5" style="8" customWidth="1"/>
    <col min="9993" max="9994" width="4.58203125" style="8" customWidth="1"/>
    <col min="9995" max="9995" width="2.58203125" style="8" bestFit="1" customWidth="1"/>
    <col min="9996" max="10046" width="2.08203125" style="8" customWidth="1"/>
    <col min="10047" max="10242" width="8.58203125" style="8"/>
    <col min="10243" max="10243" width="4.08203125" style="8" customWidth="1"/>
    <col min="10244" max="10244" width="18.58203125" style="8" customWidth="1"/>
    <col min="10245" max="10245" width="26.33203125" style="8" customWidth="1"/>
    <col min="10246" max="10247" width="4.58203125" style="8" customWidth="1"/>
    <col min="10248" max="10248" width="5.5" style="8" customWidth="1"/>
    <col min="10249" max="10250" width="4.58203125" style="8" customWidth="1"/>
    <col min="10251" max="10251" width="2.58203125" style="8" bestFit="1" customWidth="1"/>
    <col min="10252" max="10302" width="2.08203125" style="8" customWidth="1"/>
    <col min="10303" max="10498" width="8.58203125" style="8"/>
    <col min="10499" max="10499" width="4.08203125" style="8" customWidth="1"/>
    <col min="10500" max="10500" width="18.58203125" style="8" customWidth="1"/>
    <col min="10501" max="10501" width="26.33203125" style="8" customWidth="1"/>
    <col min="10502" max="10503" width="4.58203125" style="8" customWidth="1"/>
    <col min="10504" max="10504" width="5.5" style="8" customWidth="1"/>
    <col min="10505" max="10506" width="4.58203125" style="8" customWidth="1"/>
    <col min="10507" max="10507" width="2.58203125" style="8" bestFit="1" customWidth="1"/>
    <col min="10508" max="10558" width="2.08203125" style="8" customWidth="1"/>
    <col min="10559" max="10754" width="8.58203125" style="8"/>
    <col min="10755" max="10755" width="4.08203125" style="8" customWidth="1"/>
    <col min="10756" max="10756" width="18.58203125" style="8" customWidth="1"/>
    <col min="10757" max="10757" width="26.33203125" style="8" customWidth="1"/>
    <col min="10758" max="10759" width="4.58203125" style="8" customWidth="1"/>
    <col min="10760" max="10760" width="5.5" style="8" customWidth="1"/>
    <col min="10761" max="10762" width="4.58203125" style="8" customWidth="1"/>
    <col min="10763" max="10763" width="2.58203125" style="8" bestFit="1" customWidth="1"/>
    <col min="10764" max="10814" width="2.08203125" style="8" customWidth="1"/>
    <col min="10815" max="11010" width="8.58203125" style="8"/>
    <col min="11011" max="11011" width="4.08203125" style="8" customWidth="1"/>
    <col min="11012" max="11012" width="18.58203125" style="8" customWidth="1"/>
    <col min="11013" max="11013" width="26.33203125" style="8" customWidth="1"/>
    <col min="11014" max="11015" width="4.58203125" style="8" customWidth="1"/>
    <col min="11016" max="11016" width="5.5" style="8" customWidth="1"/>
    <col min="11017" max="11018" width="4.58203125" style="8" customWidth="1"/>
    <col min="11019" max="11019" width="2.58203125" style="8" bestFit="1" customWidth="1"/>
    <col min="11020" max="11070" width="2.08203125" style="8" customWidth="1"/>
    <col min="11071" max="11266" width="8.58203125" style="8"/>
    <col min="11267" max="11267" width="4.08203125" style="8" customWidth="1"/>
    <col min="11268" max="11268" width="18.58203125" style="8" customWidth="1"/>
    <col min="11269" max="11269" width="26.33203125" style="8" customWidth="1"/>
    <col min="11270" max="11271" width="4.58203125" style="8" customWidth="1"/>
    <col min="11272" max="11272" width="5.5" style="8" customWidth="1"/>
    <col min="11273" max="11274" width="4.58203125" style="8" customWidth="1"/>
    <col min="11275" max="11275" width="2.58203125" style="8" bestFit="1" customWidth="1"/>
    <col min="11276" max="11326" width="2.08203125" style="8" customWidth="1"/>
    <col min="11327" max="11522" width="8.58203125" style="8"/>
    <col min="11523" max="11523" width="4.08203125" style="8" customWidth="1"/>
    <col min="11524" max="11524" width="18.58203125" style="8" customWidth="1"/>
    <col min="11525" max="11525" width="26.33203125" style="8" customWidth="1"/>
    <col min="11526" max="11527" width="4.58203125" style="8" customWidth="1"/>
    <col min="11528" max="11528" width="5.5" style="8" customWidth="1"/>
    <col min="11529" max="11530" width="4.58203125" style="8" customWidth="1"/>
    <col min="11531" max="11531" width="2.58203125" style="8" bestFit="1" customWidth="1"/>
    <col min="11532" max="11582" width="2.08203125" style="8" customWidth="1"/>
    <col min="11583" max="11778" width="8.58203125" style="8"/>
    <col min="11779" max="11779" width="4.08203125" style="8" customWidth="1"/>
    <col min="11780" max="11780" width="18.58203125" style="8" customWidth="1"/>
    <col min="11781" max="11781" width="26.33203125" style="8" customWidth="1"/>
    <col min="11782" max="11783" width="4.58203125" style="8" customWidth="1"/>
    <col min="11784" max="11784" width="5.5" style="8" customWidth="1"/>
    <col min="11785" max="11786" width="4.58203125" style="8" customWidth="1"/>
    <col min="11787" max="11787" width="2.58203125" style="8" bestFit="1" customWidth="1"/>
    <col min="11788" max="11838" width="2.08203125" style="8" customWidth="1"/>
    <col min="11839" max="12034" width="8.58203125" style="8"/>
    <col min="12035" max="12035" width="4.08203125" style="8" customWidth="1"/>
    <col min="12036" max="12036" width="18.58203125" style="8" customWidth="1"/>
    <col min="12037" max="12037" width="26.33203125" style="8" customWidth="1"/>
    <col min="12038" max="12039" width="4.58203125" style="8" customWidth="1"/>
    <col min="12040" max="12040" width="5.5" style="8" customWidth="1"/>
    <col min="12041" max="12042" width="4.58203125" style="8" customWidth="1"/>
    <col min="12043" max="12043" width="2.58203125" style="8" bestFit="1" customWidth="1"/>
    <col min="12044" max="12094" width="2.08203125" style="8" customWidth="1"/>
    <col min="12095" max="12290" width="8.58203125" style="8"/>
    <col min="12291" max="12291" width="4.08203125" style="8" customWidth="1"/>
    <col min="12292" max="12292" width="18.58203125" style="8" customWidth="1"/>
    <col min="12293" max="12293" width="26.33203125" style="8" customWidth="1"/>
    <col min="12294" max="12295" width="4.58203125" style="8" customWidth="1"/>
    <col min="12296" max="12296" width="5.5" style="8" customWidth="1"/>
    <col min="12297" max="12298" width="4.58203125" style="8" customWidth="1"/>
    <col min="12299" max="12299" width="2.58203125" style="8" bestFit="1" customWidth="1"/>
    <col min="12300" max="12350" width="2.08203125" style="8" customWidth="1"/>
    <col min="12351" max="12546" width="8.58203125" style="8"/>
    <col min="12547" max="12547" width="4.08203125" style="8" customWidth="1"/>
    <col min="12548" max="12548" width="18.58203125" style="8" customWidth="1"/>
    <col min="12549" max="12549" width="26.33203125" style="8" customWidth="1"/>
    <col min="12550" max="12551" width="4.58203125" style="8" customWidth="1"/>
    <col min="12552" max="12552" width="5.5" style="8" customWidth="1"/>
    <col min="12553" max="12554" width="4.58203125" style="8" customWidth="1"/>
    <col min="12555" max="12555" width="2.58203125" style="8" bestFit="1" customWidth="1"/>
    <col min="12556" max="12606" width="2.08203125" style="8" customWidth="1"/>
    <col min="12607" max="12802" width="8.58203125" style="8"/>
    <col min="12803" max="12803" width="4.08203125" style="8" customWidth="1"/>
    <col min="12804" max="12804" width="18.58203125" style="8" customWidth="1"/>
    <col min="12805" max="12805" width="26.33203125" style="8" customWidth="1"/>
    <col min="12806" max="12807" width="4.58203125" style="8" customWidth="1"/>
    <col min="12808" max="12808" width="5.5" style="8" customWidth="1"/>
    <col min="12809" max="12810" width="4.58203125" style="8" customWidth="1"/>
    <col min="12811" max="12811" width="2.58203125" style="8" bestFit="1" customWidth="1"/>
    <col min="12812" max="12862" width="2.08203125" style="8" customWidth="1"/>
    <col min="12863" max="13058" width="8.58203125" style="8"/>
    <col min="13059" max="13059" width="4.08203125" style="8" customWidth="1"/>
    <col min="13060" max="13060" width="18.58203125" style="8" customWidth="1"/>
    <col min="13061" max="13061" width="26.33203125" style="8" customWidth="1"/>
    <col min="13062" max="13063" width="4.58203125" style="8" customWidth="1"/>
    <col min="13064" max="13064" width="5.5" style="8" customWidth="1"/>
    <col min="13065" max="13066" width="4.58203125" style="8" customWidth="1"/>
    <col min="13067" max="13067" width="2.58203125" style="8" bestFit="1" customWidth="1"/>
    <col min="13068" max="13118" width="2.08203125" style="8" customWidth="1"/>
    <col min="13119" max="13314" width="8.58203125" style="8"/>
    <col min="13315" max="13315" width="4.08203125" style="8" customWidth="1"/>
    <col min="13316" max="13316" width="18.58203125" style="8" customWidth="1"/>
    <col min="13317" max="13317" width="26.33203125" style="8" customWidth="1"/>
    <col min="13318" max="13319" width="4.58203125" style="8" customWidth="1"/>
    <col min="13320" max="13320" width="5.5" style="8" customWidth="1"/>
    <col min="13321" max="13322" width="4.58203125" style="8" customWidth="1"/>
    <col min="13323" max="13323" width="2.58203125" style="8" bestFit="1" customWidth="1"/>
    <col min="13324" max="13374" width="2.08203125" style="8" customWidth="1"/>
    <col min="13375" max="13570" width="8.58203125" style="8"/>
    <col min="13571" max="13571" width="4.08203125" style="8" customWidth="1"/>
    <col min="13572" max="13572" width="18.58203125" style="8" customWidth="1"/>
    <col min="13573" max="13573" width="26.33203125" style="8" customWidth="1"/>
    <col min="13574" max="13575" width="4.58203125" style="8" customWidth="1"/>
    <col min="13576" max="13576" width="5.5" style="8" customWidth="1"/>
    <col min="13577" max="13578" width="4.58203125" style="8" customWidth="1"/>
    <col min="13579" max="13579" width="2.58203125" style="8" bestFit="1" customWidth="1"/>
    <col min="13580" max="13630" width="2.08203125" style="8" customWidth="1"/>
    <col min="13631" max="13826" width="8.58203125" style="8"/>
    <col min="13827" max="13827" width="4.08203125" style="8" customWidth="1"/>
    <col min="13828" max="13828" width="18.58203125" style="8" customWidth="1"/>
    <col min="13829" max="13829" width="26.33203125" style="8" customWidth="1"/>
    <col min="13830" max="13831" width="4.58203125" style="8" customWidth="1"/>
    <col min="13832" max="13832" width="5.5" style="8" customWidth="1"/>
    <col min="13833" max="13834" width="4.58203125" style="8" customWidth="1"/>
    <col min="13835" max="13835" width="2.58203125" style="8" bestFit="1" customWidth="1"/>
    <col min="13836" max="13886" width="2.08203125" style="8" customWidth="1"/>
    <col min="13887" max="14082" width="8.58203125" style="8"/>
    <col min="14083" max="14083" width="4.08203125" style="8" customWidth="1"/>
    <col min="14084" max="14084" width="18.58203125" style="8" customWidth="1"/>
    <col min="14085" max="14085" width="26.33203125" style="8" customWidth="1"/>
    <col min="14086" max="14087" width="4.58203125" style="8" customWidth="1"/>
    <col min="14088" max="14088" width="5.5" style="8" customWidth="1"/>
    <col min="14089" max="14090" width="4.58203125" style="8" customWidth="1"/>
    <col min="14091" max="14091" width="2.58203125" style="8" bestFit="1" customWidth="1"/>
    <col min="14092" max="14142" width="2.08203125" style="8" customWidth="1"/>
    <col min="14143" max="14338" width="8.58203125" style="8"/>
    <col min="14339" max="14339" width="4.08203125" style="8" customWidth="1"/>
    <col min="14340" max="14340" width="18.58203125" style="8" customWidth="1"/>
    <col min="14341" max="14341" width="26.33203125" style="8" customWidth="1"/>
    <col min="14342" max="14343" width="4.58203125" style="8" customWidth="1"/>
    <col min="14344" max="14344" width="5.5" style="8" customWidth="1"/>
    <col min="14345" max="14346" width="4.58203125" style="8" customWidth="1"/>
    <col min="14347" max="14347" width="2.58203125" style="8" bestFit="1" customWidth="1"/>
    <col min="14348" max="14398" width="2.08203125" style="8" customWidth="1"/>
    <col min="14399" max="14594" width="8.58203125" style="8"/>
    <col min="14595" max="14595" width="4.08203125" style="8" customWidth="1"/>
    <col min="14596" max="14596" width="18.58203125" style="8" customWidth="1"/>
    <col min="14597" max="14597" width="26.33203125" style="8" customWidth="1"/>
    <col min="14598" max="14599" width="4.58203125" style="8" customWidth="1"/>
    <col min="14600" max="14600" width="5.5" style="8" customWidth="1"/>
    <col min="14601" max="14602" width="4.58203125" style="8" customWidth="1"/>
    <col min="14603" max="14603" width="2.58203125" style="8" bestFit="1" customWidth="1"/>
    <col min="14604" max="14654" width="2.08203125" style="8" customWidth="1"/>
    <col min="14655" max="14850" width="8.58203125" style="8"/>
    <col min="14851" max="14851" width="4.08203125" style="8" customWidth="1"/>
    <col min="14852" max="14852" width="18.58203125" style="8" customWidth="1"/>
    <col min="14853" max="14853" width="26.33203125" style="8" customWidth="1"/>
    <col min="14854" max="14855" width="4.58203125" style="8" customWidth="1"/>
    <col min="14856" max="14856" width="5.5" style="8" customWidth="1"/>
    <col min="14857" max="14858" width="4.58203125" style="8" customWidth="1"/>
    <col min="14859" max="14859" width="2.58203125" style="8" bestFit="1" customWidth="1"/>
    <col min="14860" max="14910" width="2.08203125" style="8" customWidth="1"/>
    <col min="14911" max="15106" width="8.58203125" style="8"/>
    <col min="15107" max="15107" width="4.08203125" style="8" customWidth="1"/>
    <col min="15108" max="15108" width="18.58203125" style="8" customWidth="1"/>
    <col min="15109" max="15109" width="26.33203125" style="8" customWidth="1"/>
    <col min="15110" max="15111" width="4.58203125" style="8" customWidth="1"/>
    <col min="15112" max="15112" width="5.5" style="8" customWidth="1"/>
    <col min="15113" max="15114" width="4.58203125" style="8" customWidth="1"/>
    <col min="15115" max="15115" width="2.58203125" style="8" bestFit="1" customWidth="1"/>
    <col min="15116" max="15166" width="2.08203125" style="8" customWidth="1"/>
    <col min="15167" max="15362" width="8.58203125" style="8"/>
    <col min="15363" max="15363" width="4.08203125" style="8" customWidth="1"/>
    <col min="15364" max="15364" width="18.58203125" style="8" customWidth="1"/>
    <col min="15365" max="15365" width="26.33203125" style="8" customWidth="1"/>
    <col min="15366" max="15367" width="4.58203125" style="8" customWidth="1"/>
    <col min="15368" max="15368" width="5.5" style="8" customWidth="1"/>
    <col min="15369" max="15370" width="4.58203125" style="8" customWidth="1"/>
    <col min="15371" max="15371" width="2.58203125" style="8" bestFit="1" customWidth="1"/>
    <col min="15372" max="15422" width="2.08203125" style="8" customWidth="1"/>
    <col min="15423" max="15618" width="8.58203125" style="8"/>
    <col min="15619" max="15619" width="4.08203125" style="8" customWidth="1"/>
    <col min="15620" max="15620" width="18.58203125" style="8" customWidth="1"/>
    <col min="15621" max="15621" width="26.33203125" style="8" customWidth="1"/>
    <col min="15622" max="15623" width="4.58203125" style="8" customWidth="1"/>
    <col min="15624" max="15624" width="5.5" style="8" customWidth="1"/>
    <col min="15625" max="15626" width="4.58203125" style="8" customWidth="1"/>
    <col min="15627" max="15627" width="2.58203125" style="8" bestFit="1" customWidth="1"/>
    <col min="15628" max="15678" width="2.08203125" style="8" customWidth="1"/>
    <col min="15679" max="15874" width="8.58203125" style="8"/>
    <col min="15875" max="15875" width="4.08203125" style="8" customWidth="1"/>
    <col min="15876" max="15876" width="18.58203125" style="8" customWidth="1"/>
    <col min="15877" max="15877" width="26.33203125" style="8" customWidth="1"/>
    <col min="15878" max="15879" width="4.58203125" style="8" customWidth="1"/>
    <col min="15880" max="15880" width="5.5" style="8" customWidth="1"/>
    <col min="15881" max="15882" width="4.58203125" style="8" customWidth="1"/>
    <col min="15883" max="15883" width="2.58203125" style="8" bestFit="1" customWidth="1"/>
    <col min="15884" max="15934" width="2.08203125" style="8" customWidth="1"/>
    <col min="15935" max="16130" width="8.58203125" style="8"/>
    <col min="16131" max="16131" width="4.08203125" style="8" customWidth="1"/>
    <col min="16132" max="16132" width="18.58203125" style="8" customWidth="1"/>
    <col min="16133" max="16133" width="26.33203125" style="8" customWidth="1"/>
    <col min="16134" max="16135" width="4.58203125" style="8" customWidth="1"/>
    <col min="16136" max="16136" width="5.5" style="8" customWidth="1"/>
    <col min="16137" max="16138" width="4.58203125" style="8" customWidth="1"/>
    <col min="16139" max="16139" width="2.58203125" style="8" bestFit="1" customWidth="1"/>
    <col min="16140" max="16190" width="2.08203125" style="8" customWidth="1"/>
    <col min="16191" max="16384" width="8.58203125" style="8"/>
  </cols>
  <sheetData>
    <row r="1" spans="3:114" ht="12" customHeight="1" x14ac:dyDescent="0.3"/>
    <row r="2" spans="3:114" s="9" customFormat="1" ht="12" customHeight="1" x14ac:dyDescent="0.35">
      <c r="M2" s="43"/>
      <c r="N2" s="43"/>
    </row>
    <row r="3" spans="3:114" s="9" customFormat="1" ht="12" customHeight="1" x14ac:dyDescent="0.35">
      <c r="M3" s="43"/>
      <c r="N3" s="43"/>
    </row>
    <row r="4" spans="3:114" s="9" customFormat="1" ht="12.75" customHeight="1" x14ac:dyDescent="0.35">
      <c r="I4" s="6"/>
      <c r="M4" s="43"/>
      <c r="N4" s="44"/>
      <c r="O4" s="221"/>
      <c r="P4" s="221"/>
      <c r="Q4" s="221"/>
      <c r="R4" s="221"/>
      <c r="S4" s="221"/>
      <c r="T4" s="221"/>
    </row>
    <row r="5" spans="3:114" s="9" customFormat="1" ht="12.75" customHeight="1" x14ac:dyDescent="0.35">
      <c r="I5" s="6"/>
      <c r="M5" s="43"/>
      <c r="N5" s="45"/>
      <c r="O5" s="222"/>
      <c r="P5" s="222"/>
      <c r="Q5" s="222"/>
      <c r="R5" s="222"/>
      <c r="S5" s="222"/>
      <c r="T5" s="222"/>
    </row>
    <row r="6" spans="3:114" s="9" customFormat="1" ht="21" customHeight="1" x14ac:dyDescent="0.35">
      <c r="C6" s="132" t="s">
        <v>17</v>
      </c>
      <c r="D6" s="132"/>
      <c r="E6" s="40"/>
      <c r="F6" s="10"/>
      <c r="M6" s="43"/>
      <c r="N6" s="45"/>
    </row>
    <row r="7" spans="3:114" s="9" customFormat="1" ht="21" customHeight="1" x14ac:dyDescent="0.35">
      <c r="C7" s="132" t="s">
        <v>18</v>
      </c>
      <c r="D7" s="132"/>
      <c r="E7" s="42"/>
      <c r="F7" s="10"/>
      <c r="M7" s="43"/>
      <c r="N7" s="43"/>
    </row>
    <row r="8" spans="3:114" s="9" customFormat="1" ht="21" customHeight="1" x14ac:dyDescent="0.35">
      <c r="C8" s="132" t="s">
        <v>19</v>
      </c>
      <c r="D8" s="132"/>
      <c r="E8" s="40"/>
      <c r="F8" s="10"/>
    </row>
    <row r="9" spans="3:114" s="9" customFormat="1" ht="21.75" customHeight="1" x14ac:dyDescent="0.35">
      <c r="C9" s="132" t="s">
        <v>20</v>
      </c>
      <c r="D9" s="132"/>
      <c r="E9" s="41"/>
      <c r="F9" s="6"/>
      <c r="G9" s="6"/>
    </row>
    <row r="10" spans="3:114" s="9" customFormat="1" ht="14.5" x14ac:dyDescent="0.35"/>
    <row r="11" spans="3:114" s="11" customFormat="1" ht="17.25" customHeight="1" x14ac:dyDescent="0.3">
      <c r="C11" s="133"/>
      <c r="D11" s="134"/>
      <c r="E11" s="134"/>
      <c r="F11" s="223" t="s">
        <v>12</v>
      </c>
      <c r="G11" s="224"/>
      <c r="H11" s="223" t="s">
        <v>13</v>
      </c>
      <c r="I11" s="224"/>
      <c r="J11" s="135" t="s">
        <v>21</v>
      </c>
      <c r="K11" s="215" t="s">
        <v>22</v>
      </c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6"/>
      <c r="AO11" s="216"/>
      <c r="AP11" s="216"/>
      <c r="AQ11" s="216"/>
      <c r="AR11" s="216"/>
      <c r="AS11" s="216"/>
      <c r="AT11" s="216"/>
      <c r="AU11" s="216"/>
      <c r="AV11" s="216"/>
      <c r="AW11" s="216"/>
      <c r="AX11" s="216"/>
      <c r="AY11" s="216"/>
      <c r="AZ11" s="216"/>
      <c r="BA11" s="216"/>
      <c r="BB11" s="216"/>
      <c r="BC11" s="216"/>
      <c r="BD11" s="216"/>
      <c r="BE11" s="216"/>
      <c r="BF11" s="216"/>
      <c r="BG11" s="216"/>
      <c r="BH11" s="216"/>
      <c r="BI11" s="216"/>
      <c r="BJ11" s="217"/>
      <c r="BK11" s="215" t="s">
        <v>23</v>
      </c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  <c r="BZ11" s="216"/>
      <c r="CA11" s="216"/>
      <c r="CB11" s="216"/>
      <c r="CC11" s="216"/>
      <c r="CD11" s="216"/>
      <c r="CE11" s="216"/>
      <c r="CF11" s="216"/>
      <c r="CG11" s="216"/>
      <c r="CH11" s="216"/>
      <c r="CI11" s="216"/>
      <c r="CJ11" s="216"/>
      <c r="CK11" s="216"/>
      <c r="CL11" s="216"/>
      <c r="CM11" s="216"/>
      <c r="CN11" s="216"/>
      <c r="CO11" s="216"/>
      <c r="CP11" s="216"/>
      <c r="CQ11" s="216"/>
      <c r="CR11" s="216"/>
      <c r="CS11" s="216"/>
      <c r="CT11" s="216"/>
      <c r="CU11" s="216"/>
      <c r="CV11" s="216"/>
      <c r="CW11" s="216"/>
      <c r="CX11" s="216"/>
      <c r="CY11" s="216"/>
      <c r="CZ11" s="216"/>
      <c r="DA11" s="216"/>
      <c r="DB11" s="216"/>
      <c r="DC11" s="216"/>
      <c r="DD11" s="216"/>
      <c r="DE11" s="216"/>
      <c r="DF11" s="216"/>
      <c r="DG11" s="216"/>
      <c r="DH11" s="216"/>
      <c r="DI11" s="216"/>
      <c r="DJ11" s="217"/>
    </row>
    <row r="12" spans="3:114" s="11" customFormat="1" ht="5.25" customHeight="1" x14ac:dyDescent="0.35">
      <c r="C12" s="136"/>
      <c r="D12" s="137"/>
      <c r="E12" s="137"/>
      <c r="F12" s="136"/>
      <c r="G12" s="138"/>
      <c r="H12" s="136"/>
      <c r="I12" s="138"/>
      <c r="J12" s="139"/>
      <c r="K12" s="218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  <c r="AO12" s="219"/>
      <c r="AP12" s="219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  <c r="BB12" s="219"/>
      <c r="BC12" s="219"/>
      <c r="BD12" s="219"/>
      <c r="BE12" s="219"/>
      <c r="BF12" s="219"/>
      <c r="BG12" s="219"/>
      <c r="BH12" s="219"/>
      <c r="BI12" s="219"/>
      <c r="BJ12" s="220"/>
      <c r="BK12" s="218"/>
      <c r="BL12" s="219"/>
      <c r="BM12" s="219"/>
      <c r="BN12" s="219"/>
      <c r="BO12" s="219"/>
      <c r="BP12" s="219"/>
      <c r="BQ12" s="219"/>
      <c r="BR12" s="219"/>
      <c r="BS12" s="219"/>
      <c r="BT12" s="219"/>
      <c r="BU12" s="219"/>
      <c r="BV12" s="219"/>
      <c r="BW12" s="219"/>
      <c r="BX12" s="219"/>
      <c r="BY12" s="219"/>
      <c r="BZ12" s="219"/>
      <c r="CA12" s="219"/>
      <c r="CB12" s="219"/>
      <c r="CC12" s="219"/>
      <c r="CD12" s="219"/>
      <c r="CE12" s="219"/>
      <c r="CF12" s="219"/>
      <c r="CG12" s="219"/>
      <c r="CH12" s="219"/>
      <c r="CI12" s="219"/>
      <c r="CJ12" s="219"/>
      <c r="CK12" s="219"/>
      <c r="CL12" s="219"/>
      <c r="CM12" s="219"/>
      <c r="CN12" s="219"/>
      <c r="CO12" s="219"/>
      <c r="CP12" s="219"/>
      <c r="CQ12" s="219"/>
      <c r="CR12" s="219"/>
      <c r="CS12" s="219"/>
      <c r="CT12" s="219"/>
      <c r="CU12" s="219"/>
      <c r="CV12" s="219"/>
      <c r="CW12" s="219"/>
      <c r="CX12" s="219"/>
      <c r="CY12" s="219"/>
      <c r="CZ12" s="219"/>
      <c r="DA12" s="219"/>
      <c r="DB12" s="219"/>
      <c r="DC12" s="219"/>
      <c r="DD12" s="219"/>
      <c r="DE12" s="219"/>
      <c r="DF12" s="219"/>
      <c r="DG12" s="219"/>
      <c r="DH12" s="219"/>
      <c r="DI12" s="219"/>
      <c r="DJ12" s="220"/>
    </row>
    <row r="13" spans="3:114" s="12" customFormat="1" ht="12.75" customHeight="1" thickBot="1" x14ac:dyDescent="0.4">
      <c r="C13" s="140" t="s">
        <v>24</v>
      </c>
      <c r="D13" s="141" t="s">
        <v>25</v>
      </c>
      <c r="E13" s="142" t="s">
        <v>26</v>
      </c>
      <c r="F13" s="143" t="s">
        <v>27</v>
      </c>
      <c r="G13" s="144" t="s">
        <v>28</v>
      </c>
      <c r="H13" s="143" t="s">
        <v>27</v>
      </c>
      <c r="I13" s="144" t="s">
        <v>28</v>
      </c>
      <c r="J13" s="143" t="s">
        <v>29</v>
      </c>
      <c r="K13" s="145">
        <v>1</v>
      </c>
      <c r="L13" s="145">
        <v>2</v>
      </c>
      <c r="M13" s="145">
        <v>3</v>
      </c>
      <c r="N13" s="145">
        <v>4</v>
      </c>
      <c r="O13" s="145">
        <v>5</v>
      </c>
      <c r="P13" s="145">
        <v>6</v>
      </c>
      <c r="Q13" s="145">
        <v>7</v>
      </c>
      <c r="R13" s="145">
        <v>8</v>
      </c>
      <c r="S13" s="145">
        <v>9</v>
      </c>
      <c r="T13" s="145">
        <v>10</v>
      </c>
      <c r="U13" s="145">
        <v>11</v>
      </c>
      <c r="V13" s="145">
        <v>12</v>
      </c>
      <c r="W13" s="145">
        <v>13</v>
      </c>
      <c r="X13" s="145">
        <v>14</v>
      </c>
      <c r="Y13" s="145">
        <v>15</v>
      </c>
      <c r="Z13" s="145">
        <v>16</v>
      </c>
      <c r="AA13" s="145">
        <v>17</v>
      </c>
      <c r="AB13" s="145">
        <v>18</v>
      </c>
      <c r="AC13" s="145">
        <v>19</v>
      </c>
      <c r="AD13" s="145">
        <v>20</v>
      </c>
      <c r="AE13" s="145">
        <v>21</v>
      </c>
      <c r="AF13" s="145">
        <v>22</v>
      </c>
      <c r="AG13" s="145">
        <v>23</v>
      </c>
      <c r="AH13" s="145">
        <v>24</v>
      </c>
      <c r="AI13" s="145">
        <v>25</v>
      </c>
      <c r="AJ13" s="145">
        <v>26</v>
      </c>
      <c r="AK13" s="145">
        <v>27</v>
      </c>
      <c r="AL13" s="145">
        <v>28</v>
      </c>
      <c r="AM13" s="145">
        <v>29</v>
      </c>
      <c r="AN13" s="145">
        <v>30</v>
      </c>
      <c r="AO13" s="145">
        <v>31</v>
      </c>
      <c r="AP13" s="145">
        <v>32</v>
      </c>
      <c r="AQ13" s="145">
        <v>33</v>
      </c>
      <c r="AR13" s="145">
        <v>34</v>
      </c>
      <c r="AS13" s="145">
        <v>35</v>
      </c>
      <c r="AT13" s="145">
        <v>36</v>
      </c>
      <c r="AU13" s="145">
        <v>37</v>
      </c>
      <c r="AV13" s="145">
        <v>38</v>
      </c>
      <c r="AW13" s="145">
        <v>39</v>
      </c>
      <c r="AX13" s="145">
        <v>40</v>
      </c>
      <c r="AY13" s="145">
        <v>41</v>
      </c>
      <c r="AZ13" s="145">
        <v>42</v>
      </c>
      <c r="BA13" s="145">
        <v>43</v>
      </c>
      <c r="BB13" s="145">
        <v>44</v>
      </c>
      <c r="BC13" s="145">
        <v>45</v>
      </c>
      <c r="BD13" s="145">
        <v>46</v>
      </c>
      <c r="BE13" s="145">
        <v>47</v>
      </c>
      <c r="BF13" s="145">
        <v>48</v>
      </c>
      <c r="BG13" s="145">
        <v>49</v>
      </c>
      <c r="BH13" s="145">
        <v>50</v>
      </c>
      <c r="BI13" s="145">
        <v>51</v>
      </c>
      <c r="BJ13" s="146">
        <v>52</v>
      </c>
      <c r="BK13" s="147">
        <v>1</v>
      </c>
      <c r="BL13" s="148">
        <v>2</v>
      </c>
      <c r="BM13" s="148">
        <v>3</v>
      </c>
      <c r="BN13" s="148">
        <v>4</v>
      </c>
      <c r="BO13" s="148">
        <v>5</v>
      </c>
      <c r="BP13" s="148">
        <v>6</v>
      </c>
      <c r="BQ13" s="148">
        <v>7</v>
      </c>
      <c r="BR13" s="148">
        <v>8</v>
      </c>
      <c r="BS13" s="148">
        <v>9</v>
      </c>
      <c r="BT13" s="148">
        <v>10</v>
      </c>
      <c r="BU13" s="148">
        <v>11</v>
      </c>
      <c r="BV13" s="148">
        <v>12</v>
      </c>
      <c r="BW13" s="148">
        <v>13</v>
      </c>
      <c r="BX13" s="148">
        <v>14</v>
      </c>
      <c r="BY13" s="148">
        <v>15</v>
      </c>
      <c r="BZ13" s="148">
        <v>16</v>
      </c>
      <c r="CA13" s="148">
        <v>17</v>
      </c>
      <c r="CB13" s="148">
        <v>18</v>
      </c>
      <c r="CC13" s="148">
        <v>19</v>
      </c>
      <c r="CD13" s="148">
        <v>20</v>
      </c>
      <c r="CE13" s="148">
        <v>21</v>
      </c>
      <c r="CF13" s="148">
        <v>22</v>
      </c>
      <c r="CG13" s="148">
        <v>23</v>
      </c>
      <c r="CH13" s="148">
        <v>24</v>
      </c>
      <c r="CI13" s="148">
        <v>25</v>
      </c>
      <c r="CJ13" s="148">
        <v>26</v>
      </c>
      <c r="CK13" s="148">
        <v>27</v>
      </c>
      <c r="CL13" s="148">
        <v>28</v>
      </c>
      <c r="CM13" s="148">
        <v>29</v>
      </c>
      <c r="CN13" s="148">
        <v>30</v>
      </c>
      <c r="CO13" s="148">
        <v>31</v>
      </c>
      <c r="CP13" s="148">
        <v>32</v>
      </c>
      <c r="CQ13" s="148">
        <v>33</v>
      </c>
      <c r="CR13" s="148">
        <v>34</v>
      </c>
      <c r="CS13" s="148">
        <v>35</v>
      </c>
      <c r="CT13" s="148">
        <v>36</v>
      </c>
      <c r="CU13" s="148">
        <v>37</v>
      </c>
      <c r="CV13" s="148">
        <v>38</v>
      </c>
      <c r="CW13" s="148">
        <v>39</v>
      </c>
      <c r="CX13" s="148">
        <v>40</v>
      </c>
      <c r="CY13" s="148">
        <v>41</v>
      </c>
      <c r="CZ13" s="148">
        <v>42</v>
      </c>
      <c r="DA13" s="148">
        <v>43</v>
      </c>
      <c r="DB13" s="148">
        <v>44</v>
      </c>
      <c r="DC13" s="148">
        <v>45</v>
      </c>
      <c r="DD13" s="148">
        <v>46</v>
      </c>
      <c r="DE13" s="148">
        <v>47</v>
      </c>
      <c r="DF13" s="148">
        <v>48</v>
      </c>
      <c r="DG13" s="148">
        <v>49</v>
      </c>
      <c r="DH13" s="148">
        <v>50</v>
      </c>
      <c r="DI13" s="148">
        <v>51</v>
      </c>
      <c r="DJ13" s="149">
        <v>52</v>
      </c>
    </row>
    <row r="14" spans="3:114" s="22" customFormat="1" ht="25.5" customHeight="1" x14ac:dyDescent="0.35">
      <c r="C14" s="13">
        <v>1</v>
      </c>
      <c r="D14" s="175" t="s">
        <v>100</v>
      </c>
      <c r="E14" s="14" t="s">
        <v>30</v>
      </c>
      <c r="F14" s="15"/>
      <c r="G14" s="16"/>
      <c r="H14" s="13"/>
      <c r="I14" s="17"/>
      <c r="J14" s="18">
        <v>0</v>
      </c>
      <c r="K14" s="165" t="s">
        <v>99</v>
      </c>
      <c r="L14" s="166" t="s">
        <v>99</v>
      </c>
      <c r="M14" s="150"/>
      <c r="N14" s="150"/>
      <c r="O14" s="151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3"/>
      <c r="AB14" s="151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3"/>
      <c r="AO14" s="151"/>
      <c r="AP14" s="152"/>
      <c r="AQ14" s="152"/>
      <c r="AR14" s="152"/>
      <c r="AS14" s="152"/>
      <c r="AT14" s="152"/>
      <c r="AU14" s="152"/>
      <c r="AV14" s="153"/>
      <c r="AW14" s="151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3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20"/>
    </row>
    <row r="15" spans="3:114" s="22" customFormat="1" ht="11.25" customHeight="1" x14ac:dyDescent="0.35">
      <c r="C15" s="23">
        <v>2</v>
      </c>
      <c r="D15" s="176" t="s">
        <v>103</v>
      </c>
      <c r="E15" s="25" t="s">
        <v>30</v>
      </c>
      <c r="F15" s="15"/>
      <c r="G15" s="16"/>
      <c r="H15" s="23"/>
      <c r="I15" s="16"/>
      <c r="J15" s="18">
        <v>0</v>
      </c>
      <c r="K15" s="154"/>
      <c r="L15" s="155"/>
      <c r="M15" s="167" t="s">
        <v>99</v>
      </c>
      <c r="N15" s="156"/>
      <c r="O15" s="157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158"/>
      <c r="AB15" s="154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6"/>
      <c r="AO15" s="154"/>
      <c r="AP15" s="155"/>
      <c r="AQ15" s="155"/>
      <c r="AR15" s="155"/>
      <c r="AS15" s="155"/>
      <c r="AT15" s="155"/>
      <c r="AU15" s="155"/>
      <c r="AV15" s="156"/>
      <c r="AW15" s="154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7"/>
    </row>
    <row r="16" spans="3:114" s="22" customFormat="1" ht="11.25" customHeight="1" x14ac:dyDescent="0.35">
      <c r="C16" s="23">
        <v>3</v>
      </c>
      <c r="D16" s="175" t="s">
        <v>104</v>
      </c>
      <c r="E16" s="25" t="s">
        <v>30</v>
      </c>
      <c r="F16" s="15"/>
      <c r="G16" s="16"/>
      <c r="H16" s="23"/>
      <c r="I16" s="16"/>
      <c r="J16" s="18">
        <v>0</v>
      </c>
      <c r="K16" s="168" t="s">
        <v>99</v>
      </c>
      <c r="L16" s="167" t="s">
        <v>99</v>
      </c>
      <c r="M16" s="167" t="s">
        <v>99</v>
      </c>
      <c r="N16" s="169" t="s">
        <v>99</v>
      </c>
      <c r="O16" s="154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8"/>
      <c r="AB16" s="157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158"/>
      <c r="AO16" s="157"/>
      <c r="AP16" s="45"/>
      <c r="AQ16" s="45"/>
      <c r="AR16" s="45"/>
      <c r="AS16" s="45"/>
      <c r="AT16" s="45"/>
      <c r="AU16" s="45"/>
      <c r="AV16" s="156"/>
      <c r="AW16" s="154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7"/>
    </row>
    <row r="17" spans="3:114" s="22" customFormat="1" ht="11.25" customHeight="1" x14ac:dyDescent="0.35">
      <c r="C17" s="23">
        <v>4</v>
      </c>
      <c r="D17" s="176" t="s">
        <v>105</v>
      </c>
      <c r="E17" s="25" t="s">
        <v>30</v>
      </c>
      <c r="F17" s="15"/>
      <c r="G17" s="16"/>
      <c r="H17" s="23"/>
      <c r="I17" s="16"/>
      <c r="J17" s="18">
        <v>0</v>
      </c>
      <c r="K17" s="154"/>
      <c r="L17" s="170" t="s">
        <v>99</v>
      </c>
      <c r="M17" s="170" t="s">
        <v>99</v>
      </c>
      <c r="N17" s="156"/>
      <c r="O17" s="154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8"/>
      <c r="AB17" s="157"/>
      <c r="AC17" s="4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6"/>
      <c r="AO17" s="154"/>
      <c r="AP17" s="155"/>
      <c r="AQ17" s="155"/>
      <c r="AR17" s="155"/>
      <c r="AS17" s="155"/>
      <c r="AT17" s="155"/>
      <c r="AU17" s="155"/>
      <c r="AV17" s="156"/>
      <c r="AW17" s="154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7"/>
    </row>
    <row r="18" spans="3:114" s="22" customFormat="1" ht="11.25" customHeight="1" x14ac:dyDescent="0.35">
      <c r="C18" s="23">
        <v>5</v>
      </c>
      <c r="D18" s="175" t="s">
        <v>106</v>
      </c>
      <c r="E18" s="25" t="s">
        <v>30</v>
      </c>
      <c r="F18" s="15"/>
      <c r="G18" s="16"/>
      <c r="H18" s="23"/>
      <c r="I18" s="16"/>
      <c r="J18" s="18">
        <v>0</v>
      </c>
      <c r="K18" s="154"/>
      <c r="L18" s="155"/>
      <c r="M18" s="170" t="s">
        <v>99</v>
      </c>
      <c r="N18" s="171" t="s">
        <v>99</v>
      </c>
      <c r="O18" s="154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6"/>
      <c r="AB18" s="154"/>
      <c r="AC18" s="159"/>
      <c r="AD18" s="155"/>
      <c r="AE18" s="155"/>
      <c r="AF18" s="155"/>
      <c r="AG18" s="155"/>
      <c r="AH18" s="45"/>
      <c r="AI18" s="155"/>
      <c r="AJ18" s="155"/>
      <c r="AK18" s="155"/>
      <c r="AL18" s="155"/>
      <c r="AM18" s="155"/>
      <c r="AN18" s="156"/>
      <c r="AO18" s="154"/>
      <c r="AP18" s="155"/>
      <c r="AQ18" s="155"/>
      <c r="AR18" s="155"/>
      <c r="AS18" s="155"/>
      <c r="AT18" s="155"/>
      <c r="AU18" s="155"/>
      <c r="AV18" s="156"/>
      <c r="AW18" s="154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7"/>
    </row>
    <row r="19" spans="3:114" s="22" customFormat="1" ht="11.25" customHeight="1" x14ac:dyDescent="0.35">
      <c r="C19" s="23">
        <v>6</v>
      </c>
      <c r="D19" s="176" t="s">
        <v>101</v>
      </c>
      <c r="E19" s="25" t="s">
        <v>30</v>
      </c>
      <c r="F19" s="23"/>
      <c r="G19" s="16"/>
      <c r="H19" s="23"/>
      <c r="I19" s="16"/>
      <c r="J19" s="18">
        <v>0</v>
      </c>
      <c r="K19" s="154"/>
      <c r="L19" s="155"/>
      <c r="M19" s="155"/>
      <c r="N19" s="156"/>
      <c r="O19" s="172" t="s">
        <v>99</v>
      </c>
      <c r="P19" s="170" t="s">
        <v>99</v>
      </c>
      <c r="Q19" s="170" t="s">
        <v>99</v>
      </c>
      <c r="R19" s="170" t="s">
        <v>99</v>
      </c>
      <c r="S19" s="170" t="s">
        <v>99</v>
      </c>
      <c r="T19" s="155"/>
      <c r="U19" s="155"/>
      <c r="V19" s="155"/>
      <c r="W19" s="155"/>
      <c r="X19" s="155"/>
      <c r="Y19" s="155"/>
      <c r="Z19" s="155"/>
      <c r="AA19" s="156"/>
      <c r="AB19" s="154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45"/>
      <c r="AO19" s="154"/>
      <c r="AP19" s="155"/>
      <c r="AQ19" s="155"/>
      <c r="AR19" s="155"/>
      <c r="AS19" s="155"/>
      <c r="AT19" s="155"/>
      <c r="AU19" s="155"/>
      <c r="AV19" s="156"/>
      <c r="AW19" s="154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7"/>
    </row>
    <row r="20" spans="3:114" s="22" customFormat="1" ht="11.25" customHeight="1" x14ac:dyDescent="0.35">
      <c r="C20" s="23">
        <v>7</v>
      </c>
      <c r="D20" s="175" t="s">
        <v>107</v>
      </c>
      <c r="E20" s="25" t="s">
        <v>30</v>
      </c>
      <c r="F20" s="23"/>
      <c r="G20" s="16"/>
      <c r="H20" s="23"/>
      <c r="I20" s="16"/>
      <c r="J20" s="18">
        <v>0</v>
      </c>
      <c r="K20" s="154"/>
      <c r="L20" s="155"/>
      <c r="M20" s="155"/>
      <c r="N20" s="156"/>
      <c r="O20" s="172" t="s">
        <v>99</v>
      </c>
      <c r="P20" s="170" t="s">
        <v>99</v>
      </c>
      <c r="Q20" s="170" t="s">
        <v>99</v>
      </c>
      <c r="R20" s="155"/>
      <c r="S20" s="155"/>
      <c r="T20" s="155"/>
      <c r="U20" s="155"/>
      <c r="V20" s="155"/>
      <c r="W20" s="155"/>
      <c r="X20" s="155"/>
      <c r="Y20" s="155"/>
      <c r="Z20" s="155"/>
      <c r="AA20" s="156"/>
      <c r="AB20" s="154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6"/>
      <c r="AO20" s="154"/>
      <c r="AP20" s="155"/>
      <c r="AQ20" s="155"/>
      <c r="AR20" s="155"/>
      <c r="AS20" s="45"/>
      <c r="AT20" s="45"/>
      <c r="AU20" s="45"/>
      <c r="AV20" s="158"/>
      <c r="AW20" s="154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7"/>
    </row>
    <row r="21" spans="3:114" s="22" customFormat="1" ht="11.25" customHeight="1" thickBot="1" x14ac:dyDescent="0.4">
      <c r="C21" s="23">
        <v>8</v>
      </c>
      <c r="D21" s="176" t="s">
        <v>108</v>
      </c>
      <c r="E21" s="25" t="s">
        <v>30</v>
      </c>
      <c r="F21" s="15"/>
      <c r="G21" s="16"/>
      <c r="H21" s="23"/>
      <c r="I21" s="16"/>
      <c r="J21" s="18">
        <v>0</v>
      </c>
      <c r="K21" s="160"/>
      <c r="L21" s="161"/>
      <c r="M21" s="161"/>
      <c r="N21" s="162"/>
      <c r="O21" s="160"/>
      <c r="P21" s="161"/>
      <c r="Q21" s="161"/>
      <c r="R21" s="164" t="s">
        <v>99</v>
      </c>
      <c r="S21" s="164" t="s">
        <v>99</v>
      </c>
      <c r="T21" s="161"/>
      <c r="U21" s="161"/>
      <c r="V21" s="161"/>
      <c r="W21" s="161"/>
      <c r="X21" s="161"/>
      <c r="Y21" s="161"/>
      <c r="Z21" s="161"/>
      <c r="AA21" s="162"/>
      <c r="AB21" s="160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2"/>
      <c r="AO21" s="160"/>
      <c r="AP21" s="161"/>
      <c r="AQ21" s="161"/>
      <c r="AR21" s="161"/>
      <c r="AS21" s="161"/>
      <c r="AT21" s="161"/>
      <c r="AU21" s="161"/>
      <c r="AV21" s="162"/>
      <c r="AW21" s="160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  <c r="BI21" s="163"/>
      <c r="BJ21" s="163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7"/>
    </row>
    <row r="22" spans="3:114" s="22" customFormat="1" ht="11.25" customHeight="1" x14ac:dyDescent="0.3">
      <c r="C22" s="23">
        <v>9</v>
      </c>
      <c r="D22" s="175" t="s">
        <v>109</v>
      </c>
      <c r="E22" s="25" t="s">
        <v>30</v>
      </c>
      <c r="F22" s="23"/>
      <c r="G22" s="16"/>
      <c r="H22" s="23"/>
      <c r="I22" s="16"/>
      <c r="J22" s="29">
        <v>0</v>
      </c>
      <c r="K22" s="21"/>
      <c r="L22" s="19"/>
      <c r="M22" s="19"/>
      <c r="N22" s="19"/>
      <c r="O22" s="19"/>
      <c r="P22" s="19"/>
      <c r="Q22" s="19"/>
      <c r="R22" s="173" t="s">
        <v>99</v>
      </c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20"/>
      <c r="BK22" s="28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7"/>
    </row>
    <row r="23" spans="3:114" s="22" customFormat="1" ht="11.25" customHeight="1" x14ac:dyDescent="0.3">
      <c r="C23" s="23">
        <v>10</v>
      </c>
      <c r="D23" s="176" t="s">
        <v>110</v>
      </c>
      <c r="E23" s="25" t="s">
        <v>30</v>
      </c>
      <c r="F23" s="23"/>
      <c r="G23" s="16"/>
      <c r="H23" s="23"/>
      <c r="I23" s="16"/>
      <c r="J23" s="29">
        <v>0</v>
      </c>
      <c r="K23" s="28"/>
      <c r="L23" s="26"/>
      <c r="M23" s="26"/>
      <c r="N23" s="26"/>
      <c r="O23" s="26"/>
      <c r="P23" s="26"/>
      <c r="Q23" s="26"/>
      <c r="R23" s="26"/>
      <c r="S23" s="170" t="s">
        <v>99</v>
      </c>
      <c r="T23" s="170" t="s">
        <v>99</v>
      </c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7"/>
      <c r="BK23" s="28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7"/>
    </row>
    <row r="24" spans="3:114" s="22" customFormat="1" ht="11.25" customHeight="1" x14ac:dyDescent="0.3">
      <c r="C24" s="23">
        <v>20</v>
      </c>
      <c r="D24" s="175" t="s">
        <v>111</v>
      </c>
      <c r="E24" s="25" t="s">
        <v>30</v>
      </c>
      <c r="F24" s="23"/>
      <c r="G24" s="16"/>
      <c r="H24" s="23"/>
      <c r="I24" s="16"/>
      <c r="J24" s="29">
        <v>0</v>
      </c>
      <c r="K24" s="28"/>
      <c r="L24" s="26"/>
      <c r="M24" s="26"/>
      <c r="N24" s="26"/>
      <c r="O24" s="26"/>
      <c r="P24" s="26"/>
      <c r="Q24" s="26"/>
      <c r="R24" s="170" t="s">
        <v>99</v>
      </c>
      <c r="S24" s="170" t="s">
        <v>99</v>
      </c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7"/>
      <c r="BK24" s="28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7"/>
    </row>
    <row r="25" spans="3:114" s="22" customFormat="1" ht="11.25" customHeight="1" x14ac:dyDescent="0.3">
      <c r="C25" s="23">
        <v>21</v>
      </c>
      <c r="D25" s="176" t="s">
        <v>112</v>
      </c>
      <c r="E25" s="25" t="s">
        <v>30</v>
      </c>
      <c r="F25" s="23"/>
      <c r="G25" s="16"/>
      <c r="H25" s="23"/>
      <c r="I25" s="16"/>
      <c r="J25" s="29">
        <v>0</v>
      </c>
      <c r="K25" s="28"/>
      <c r="L25" s="26"/>
      <c r="M25" s="26"/>
      <c r="N25" s="26"/>
      <c r="O25" s="26"/>
      <c r="P25" s="26"/>
      <c r="Q25" s="26"/>
      <c r="R25" s="26"/>
      <c r="S25" s="26"/>
      <c r="T25" s="26"/>
      <c r="U25" s="170" t="s">
        <v>99</v>
      </c>
      <c r="V25" s="170" t="s">
        <v>99</v>
      </c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7"/>
      <c r="BK25" s="28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7"/>
    </row>
    <row r="26" spans="3:114" s="22" customFormat="1" ht="11.25" customHeight="1" x14ac:dyDescent="0.3">
      <c r="C26" s="23">
        <v>22</v>
      </c>
      <c r="D26" s="175" t="s">
        <v>113</v>
      </c>
      <c r="E26" s="25" t="s">
        <v>30</v>
      </c>
      <c r="F26" s="23"/>
      <c r="G26" s="16"/>
      <c r="H26" s="23"/>
      <c r="I26" s="16"/>
      <c r="J26" s="29">
        <v>0</v>
      </c>
      <c r="K26" s="28"/>
      <c r="L26" s="26"/>
      <c r="M26" s="26"/>
      <c r="N26" s="26"/>
      <c r="O26" s="26"/>
      <c r="P26" s="26"/>
      <c r="Q26" s="26"/>
      <c r="R26" s="26"/>
      <c r="S26" s="26"/>
      <c r="T26" s="26"/>
      <c r="U26" s="170" t="s">
        <v>99</v>
      </c>
      <c r="V26" s="170" t="s">
        <v>99</v>
      </c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7"/>
      <c r="BK26" s="28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7"/>
    </row>
    <row r="27" spans="3:114" s="22" customFormat="1" ht="11.25" customHeight="1" x14ac:dyDescent="0.3">
      <c r="C27" s="23">
        <v>23</v>
      </c>
      <c r="D27" s="176" t="s">
        <v>114</v>
      </c>
      <c r="E27" s="25" t="s">
        <v>30</v>
      </c>
      <c r="F27" s="23"/>
      <c r="G27" s="16"/>
      <c r="H27" s="23"/>
      <c r="I27" s="16"/>
      <c r="J27" s="29">
        <v>0</v>
      </c>
      <c r="K27" s="28"/>
      <c r="L27" s="26"/>
      <c r="M27" s="26"/>
      <c r="N27" s="26"/>
      <c r="O27" s="174" t="s">
        <v>99</v>
      </c>
      <c r="P27" s="174" t="s">
        <v>99</v>
      </c>
      <c r="Q27" s="174" t="s">
        <v>99</v>
      </c>
      <c r="R27" s="174" t="s">
        <v>99</v>
      </c>
      <c r="S27" s="174" t="s">
        <v>99</v>
      </c>
      <c r="T27" s="174" t="s">
        <v>99</v>
      </c>
      <c r="U27" s="174" t="s">
        <v>99</v>
      </c>
      <c r="V27" s="174" t="s">
        <v>99</v>
      </c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7"/>
      <c r="BK27" s="28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7"/>
    </row>
    <row r="28" spans="3:114" s="22" customFormat="1" ht="11.25" customHeight="1" x14ac:dyDescent="0.3">
      <c r="C28" s="23">
        <v>24</v>
      </c>
      <c r="D28" s="176" t="s">
        <v>115</v>
      </c>
      <c r="E28" s="25" t="s">
        <v>30</v>
      </c>
      <c r="F28" s="23"/>
      <c r="G28" s="16"/>
      <c r="H28" s="23"/>
      <c r="I28" s="16"/>
      <c r="J28" s="29">
        <v>0</v>
      </c>
      <c r="K28" s="28"/>
      <c r="L28" s="26"/>
      <c r="M28" s="26"/>
      <c r="N28" s="26"/>
      <c r="O28" s="174" t="s">
        <v>99</v>
      </c>
      <c r="P28" s="174" t="s">
        <v>99</v>
      </c>
      <c r="Q28" s="174" t="s">
        <v>99</v>
      </c>
      <c r="R28" s="174" t="s">
        <v>99</v>
      </c>
      <c r="S28" s="174" t="s">
        <v>99</v>
      </c>
      <c r="T28" s="174" t="s">
        <v>99</v>
      </c>
      <c r="U28" s="174" t="s">
        <v>99</v>
      </c>
      <c r="V28" s="174" t="s">
        <v>99</v>
      </c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7"/>
      <c r="BK28" s="28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7"/>
    </row>
    <row r="29" spans="3:114" s="22" customFormat="1" ht="11.25" customHeight="1" x14ac:dyDescent="0.3">
      <c r="C29" s="23">
        <v>25</v>
      </c>
      <c r="D29" s="176" t="s">
        <v>102</v>
      </c>
      <c r="E29" s="25" t="s">
        <v>30</v>
      </c>
      <c r="F29" s="23"/>
      <c r="G29" s="16"/>
      <c r="H29" s="23"/>
      <c r="I29" s="16"/>
      <c r="J29" s="29">
        <v>0</v>
      </c>
      <c r="K29" s="28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174" t="s">
        <v>99</v>
      </c>
      <c r="X29" s="174" t="s">
        <v>99</v>
      </c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7"/>
      <c r="BK29" s="28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7"/>
    </row>
    <row r="30" spans="3:114" s="22" customFormat="1" ht="11.25" customHeight="1" x14ac:dyDescent="0.3">
      <c r="C30" s="23">
        <v>26</v>
      </c>
      <c r="D30" s="24"/>
      <c r="E30" s="25" t="s">
        <v>30</v>
      </c>
      <c r="F30" s="23"/>
      <c r="G30" s="16"/>
      <c r="H30" s="23"/>
      <c r="I30" s="16"/>
      <c r="J30" s="29">
        <v>0</v>
      </c>
      <c r="K30" s="28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7"/>
      <c r="BK30" s="28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7"/>
    </row>
    <row r="31" spans="3:114" s="22" customFormat="1" ht="11.25" customHeight="1" x14ac:dyDescent="0.3">
      <c r="C31" s="23">
        <v>27</v>
      </c>
      <c r="D31" s="24"/>
      <c r="E31" s="25" t="s">
        <v>30</v>
      </c>
      <c r="F31" s="23"/>
      <c r="G31" s="16"/>
      <c r="H31" s="23"/>
      <c r="I31" s="16"/>
      <c r="J31" s="29">
        <v>0</v>
      </c>
      <c r="K31" s="28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7"/>
      <c r="BK31" s="28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7"/>
    </row>
    <row r="32" spans="3:114" s="22" customFormat="1" ht="11.25" customHeight="1" x14ac:dyDescent="0.3">
      <c r="C32" s="23">
        <v>28</v>
      </c>
      <c r="D32" s="24"/>
      <c r="E32" s="25" t="s">
        <v>30</v>
      </c>
      <c r="F32" s="23"/>
      <c r="G32" s="16"/>
      <c r="H32" s="23"/>
      <c r="I32" s="16"/>
      <c r="J32" s="29">
        <v>0</v>
      </c>
      <c r="K32" s="28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7"/>
      <c r="BK32" s="28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7"/>
    </row>
    <row r="33" spans="3:114" s="22" customFormat="1" ht="11.25" customHeight="1" x14ac:dyDescent="0.3">
      <c r="C33" s="23">
        <v>29</v>
      </c>
      <c r="D33" s="24"/>
      <c r="E33" s="25" t="s">
        <v>30</v>
      </c>
      <c r="F33" s="23"/>
      <c r="G33" s="16"/>
      <c r="H33" s="23"/>
      <c r="I33" s="16"/>
      <c r="J33" s="29">
        <v>0</v>
      </c>
      <c r="K33" s="28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7"/>
      <c r="BK33" s="28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7"/>
    </row>
    <row r="34" spans="3:114" s="22" customFormat="1" ht="11.25" customHeight="1" x14ac:dyDescent="0.3">
      <c r="C34" s="23">
        <v>30</v>
      </c>
      <c r="D34" s="24"/>
      <c r="E34" s="25" t="s">
        <v>30</v>
      </c>
      <c r="F34" s="23"/>
      <c r="G34" s="16"/>
      <c r="H34" s="23"/>
      <c r="I34" s="16"/>
      <c r="J34" s="29">
        <v>0</v>
      </c>
      <c r="K34" s="28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7"/>
      <c r="BK34" s="28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7"/>
    </row>
    <row r="35" spans="3:114" s="22" customFormat="1" ht="11.25" customHeight="1" x14ac:dyDescent="0.3">
      <c r="C35" s="23">
        <v>31</v>
      </c>
      <c r="D35" s="24"/>
      <c r="E35" s="25" t="s">
        <v>30</v>
      </c>
      <c r="F35" s="23"/>
      <c r="G35" s="16"/>
      <c r="H35" s="23"/>
      <c r="I35" s="16"/>
      <c r="J35" s="29">
        <v>0</v>
      </c>
      <c r="K35" s="28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7"/>
      <c r="BK35" s="28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7"/>
    </row>
    <row r="36" spans="3:114" s="22" customFormat="1" ht="11.25" customHeight="1" x14ac:dyDescent="0.3">
      <c r="C36" s="23">
        <v>32</v>
      </c>
      <c r="D36" s="24"/>
      <c r="E36" s="25" t="s">
        <v>30</v>
      </c>
      <c r="F36" s="23"/>
      <c r="G36" s="16"/>
      <c r="H36" s="23"/>
      <c r="I36" s="16"/>
      <c r="J36" s="29">
        <v>0</v>
      </c>
      <c r="K36" s="28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7"/>
      <c r="BK36" s="28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7"/>
    </row>
    <row r="37" spans="3:114" s="22" customFormat="1" ht="11.25" customHeight="1" x14ac:dyDescent="0.3">
      <c r="C37" s="23">
        <v>33</v>
      </c>
      <c r="D37" s="24"/>
      <c r="E37" s="25" t="s">
        <v>30</v>
      </c>
      <c r="F37" s="23"/>
      <c r="G37" s="16"/>
      <c r="H37" s="23"/>
      <c r="I37" s="16"/>
      <c r="J37" s="29">
        <v>0</v>
      </c>
      <c r="K37" s="28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7"/>
      <c r="BK37" s="28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7"/>
    </row>
    <row r="38" spans="3:114" s="22" customFormat="1" ht="11.25" customHeight="1" x14ac:dyDescent="0.3">
      <c r="C38" s="23">
        <v>34</v>
      </c>
      <c r="D38" s="24"/>
      <c r="E38" s="25" t="s">
        <v>30</v>
      </c>
      <c r="F38" s="23"/>
      <c r="G38" s="16"/>
      <c r="H38" s="23"/>
      <c r="I38" s="16"/>
      <c r="J38" s="29">
        <v>0</v>
      </c>
      <c r="K38" s="28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7"/>
      <c r="BK38" s="28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7"/>
    </row>
    <row r="39" spans="3:114" s="22" customFormat="1" ht="11.25" customHeight="1" x14ac:dyDescent="0.3">
      <c r="C39" s="23">
        <v>35</v>
      </c>
      <c r="D39" s="24"/>
      <c r="E39" s="25" t="s">
        <v>30</v>
      </c>
      <c r="F39" s="23"/>
      <c r="G39" s="16"/>
      <c r="H39" s="23"/>
      <c r="I39" s="16"/>
      <c r="J39" s="29">
        <v>0</v>
      </c>
      <c r="K39" s="28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7"/>
      <c r="BK39" s="28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7"/>
    </row>
    <row r="40" spans="3:114" s="22" customFormat="1" ht="11.25" customHeight="1" x14ac:dyDescent="0.3">
      <c r="C40" s="23">
        <v>36</v>
      </c>
      <c r="D40" s="24"/>
      <c r="E40" s="25" t="s">
        <v>30</v>
      </c>
      <c r="F40" s="23"/>
      <c r="G40" s="16"/>
      <c r="H40" s="23"/>
      <c r="I40" s="16"/>
      <c r="J40" s="29">
        <v>0</v>
      </c>
      <c r="K40" s="28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7"/>
      <c r="BK40" s="28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7"/>
    </row>
    <row r="41" spans="3:114" s="22" customFormat="1" ht="11.25" customHeight="1" x14ac:dyDescent="0.3">
      <c r="C41" s="23">
        <v>37</v>
      </c>
      <c r="D41" s="24"/>
      <c r="E41" s="25" t="s">
        <v>30</v>
      </c>
      <c r="F41" s="23"/>
      <c r="G41" s="16"/>
      <c r="H41" s="23"/>
      <c r="I41" s="16"/>
      <c r="J41" s="29">
        <v>0</v>
      </c>
      <c r="K41" s="28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7"/>
      <c r="BK41" s="28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7"/>
    </row>
    <row r="42" spans="3:114" s="22" customFormat="1" ht="11.25" customHeight="1" x14ac:dyDescent="0.3">
      <c r="C42" s="23">
        <v>38</v>
      </c>
      <c r="D42" s="31"/>
      <c r="E42" s="32" t="s">
        <v>30</v>
      </c>
      <c r="F42" s="30"/>
      <c r="G42" s="33"/>
      <c r="H42" s="30"/>
      <c r="I42" s="33"/>
      <c r="J42" s="34">
        <v>0</v>
      </c>
      <c r="K42" s="35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7"/>
      <c r="BK42" s="35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7"/>
    </row>
    <row r="43" spans="3:114" s="22" customFormat="1" ht="11.25" customHeight="1" x14ac:dyDescent="0.3">
      <c r="C43" s="23">
        <v>39</v>
      </c>
      <c r="D43" s="39"/>
      <c r="E43" s="39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7"/>
    </row>
    <row r="44" spans="3:114" s="22" customFormat="1" ht="11.25" customHeight="1" x14ac:dyDescent="0.3">
      <c r="C44" s="30">
        <v>40</v>
      </c>
      <c r="D44" s="7"/>
      <c r="E44" s="7"/>
      <c r="F44" s="38"/>
      <c r="G44" s="38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7"/>
    </row>
    <row r="45" spans="3:114" x14ac:dyDescent="0.3">
      <c r="C45" s="38"/>
      <c r="F45" s="38"/>
      <c r="G45" s="38"/>
    </row>
    <row r="46" spans="3:114" x14ac:dyDescent="0.3">
      <c r="F46" s="38"/>
      <c r="G46" s="38"/>
    </row>
    <row r="47" spans="3:114" x14ac:dyDescent="0.3">
      <c r="F47" s="38"/>
      <c r="G47" s="38"/>
    </row>
    <row r="48" spans="3:114" x14ac:dyDescent="0.3">
      <c r="F48" s="38"/>
      <c r="G48" s="38"/>
    </row>
    <row r="49" spans="6:7" x14ac:dyDescent="0.3">
      <c r="F49" s="38"/>
      <c r="G49" s="38"/>
    </row>
    <row r="50" spans="6:7" x14ac:dyDescent="0.3">
      <c r="F50" s="38"/>
      <c r="G50" s="38"/>
    </row>
    <row r="51" spans="6:7" x14ac:dyDescent="0.3">
      <c r="F51" s="38"/>
    </row>
    <row r="52" spans="6:7" x14ac:dyDescent="0.3">
      <c r="F52" s="38"/>
    </row>
  </sheetData>
  <mergeCells count="6">
    <mergeCell ref="BK11:DJ12"/>
    <mergeCell ref="O4:T4"/>
    <mergeCell ref="O5:T5"/>
    <mergeCell ref="F11:G11"/>
    <mergeCell ref="H11:I11"/>
    <mergeCell ref="K11:BJ12"/>
  </mergeCells>
  <phoneticPr fontId="29" type="noConversion"/>
  <conditionalFormatting sqref="C14 E14 C15:E15 F14:J16 C16:C44 E16 D17">
    <cfRule type="expression" dxfId="35" priority="5" stopIfTrue="1">
      <formula>MOD($C14,2)=0</formula>
    </cfRule>
  </conditionalFormatting>
  <conditionalFormatting sqref="AB15:BJ15 K15:N15 O14:BJ14 BK14:DJ16 K16:Z17 K18:AB18 AD18:AG18 K19:AM19 K20:AR20 AD17:BJ17 AI18:BJ18 AO19:BJ19 AW20:BJ20 AV16:BJ16 K22:CY42">
    <cfRule type="expression" dxfId="34" priority="7" stopIfTrue="1">
      <formula>IF($Q$11=INDEX(ganttTypes,1),AND(K$13&gt;=$F14,K$13&lt;$F14+$G14,K$13=$AK$11),AND(K$13&gt;=$H14,K$13&lt;$H14+$I14,K$13=$AK$11))</formula>
    </cfRule>
    <cfRule type="expression" dxfId="33" priority="8" stopIfTrue="1">
      <formula>IF($Q$11=INDEX(ganttTypes,1),AND(K$13&gt;=$F14,K$13&lt;$F14+$G14),AND(K$13&gt;=$H14,K$13&lt;$H14+$I14))</formula>
    </cfRule>
    <cfRule type="expression" dxfId="32" priority="9" stopIfTrue="1">
      <formula>K$13=$AK$11</formula>
    </cfRule>
  </conditionalFormatting>
  <conditionalFormatting sqref="D14 D16 D18 D20 D22 D24 D26">
    <cfRule type="expression" dxfId="31" priority="2" stopIfTrue="1">
      <formula>MOD($C14,2)=0</formula>
    </cfRule>
  </conditionalFormatting>
  <conditionalFormatting sqref="CZ22:DJ22">
    <cfRule type="expression" dxfId="30" priority="10" stopIfTrue="1">
      <formula>IF($Q$11=INDEX(ganttTypes,1),AND(CZ$13&gt;=#REF!,CZ$13&lt;#REF!+#REF!,CZ$13=$AK$11),AND(CZ$13&gt;=#REF!,CZ$13&lt;#REF!+#REF!,CZ$13=$AK$11))</formula>
    </cfRule>
    <cfRule type="expression" dxfId="29" priority="11" stopIfTrue="1">
      <formula>IF($Q$11=INDEX(ganttTypes,1),AND(CZ$13&gt;=#REF!,CZ$13&lt;#REF!+#REF!),AND(CZ$13&gt;=#REF!,CZ$13&lt;#REF!+#REF!))</formula>
    </cfRule>
    <cfRule type="expression" dxfId="28" priority="12" stopIfTrue="1">
      <formula>CZ$13=$AK$11</formula>
    </cfRule>
  </conditionalFormatting>
  <conditionalFormatting sqref="E17:J17">
    <cfRule type="expression" dxfId="27" priority="13" stopIfTrue="1">
      <formula>MOD($C23,2)=0</formula>
    </cfRule>
  </conditionalFormatting>
  <conditionalFormatting sqref="CZ23:DJ23">
    <cfRule type="expression" dxfId="26" priority="14" stopIfTrue="1">
      <formula>IF($Q$11=INDEX(ganttTypes,1),AND(CZ$13&gt;=$F17,CZ$13&lt;$F17+$G17,CZ$13=$AK$11),AND(CZ$13&gt;=$H17,CZ$13&lt;$H17+$I17,CZ$13=$AK$11))</formula>
    </cfRule>
    <cfRule type="expression" dxfId="25" priority="15" stopIfTrue="1">
      <formula>IF($Q$11=INDEX(ganttTypes,1),AND(CZ$13&gt;=$F17,CZ$13&lt;$F17+$G17),AND(CZ$13&gt;=$H17,CZ$13&lt;$H17+$I17))</formula>
    </cfRule>
    <cfRule type="expression" dxfId="24" priority="16" stopIfTrue="1">
      <formula>CZ$13=$AK$11</formula>
    </cfRule>
  </conditionalFormatting>
  <conditionalFormatting sqref="E21:G21">
    <cfRule type="expression" dxfId="23" priority="20" stopIfTrue="1">
      <formula>MOD($C20,2)=0</formula>
    </cfRule>
  </conditionalFormatting>
  <conditionalFormatting sqref="H21:J21 D27:J42 E22:J26">
    <cfRule type="expression" dxfId="22" priority="1" stopIfTrue="1">
      <formula>MOD($C23,2)=0</formula>
    </cfRule>
  </conditionalFormatting>
  <conditionalFormatting sqref="BK19:DJ19">
    <cfRule type="expression" dxfId="21" priority="25" stopIfTrue="1">
      <formula>IF($Q$11=INDEX(ganttTypes,1),AND(BK$13&gt;=#REF!,BK$13&lt;#REF!+#REF!,BK$13=$AK$11),AND(BK$13&gt;=#REF!,BK$13&lt;#REF!+#REF!,BK$13=$AK$11))</formula>
    </cfRule>
    <cfRule type="expression" dxfId="20" priority="26" stopIfTrue="1">
      <formula>IF($Q$11=INDEX(ganttTypes,1),AND(BK$13&gt;=#REF!,BK$13&lt;#REF!+#REF!),AND(BK$13&gt;=#REF!,BK$13&lt;#REF!+#REF!))</formula>
    </cfRule>
    <cfRule type="expression" dxfId="19" priority="27" stopIfTrue="1">
      <formula>BK$13=$AK$11</formula>
    </cfRule>
  </conditionalFormatting>
  <conditionalFormatting sqref="D19:J19 E18:J18 E20:J20 D21 D23 D25">
    <cfRule type="expression" dxfId="18" priority="28" stopIfTrue="1">
      <formula>MOD(#REF!,2)=0</formula>
    </cfRule>
  </conditionalFormatting>
  <conditionalFormatting sqref="CZ24:DJ44">
    <cfRule type="expression" dxfId="17" priority="37" stopIfTrue="1">
      <formula>IF($Q$11=INDEX(ganttTypes,1),AND(CZ$13&gt;=$F22,CZ$13&lt;$F22+$G22,CZ$13=$AK$11),AND(CZ$13&gt;=$H22,CZ$13&lt;$H22+$I22,CZ$13=$AK$11))</formula>
    </cfRule>
    <cfRule type="expression" dxfId="16" priority="38" stopIfTrue="1">
      <formula>IF($Q$11=INDEX(ganttTypes,1),AND(CZ$13&gt;=$F22,CZ$13&lt;$F22+$G22),AND(CZ$13&gt;=$H22,CZ$13&lt;$H22+$I22))</formula>
    </cfRule>
    <cfRule type="expression" dxfId="15" priority="39" stopIfTrue="1">
      <formula>CZ$13=$AK$11</formula>
    </cfRule>
  </conditionalFormatting>
  <conditionalFormatting sqref="BK21:CY21">
    <cfRule type="expression" dxfId="14" priority="46" stopIfTrue="1">
      <formula>IF($Q$11=INDEX(ganttTypes,1),AND(BK$13&gt;=$F17,BK$13&lt;$F17+$G17,BK$13=$AK$11),AND(BK$13&gt;=$H17,BK$13&lt;$H17+$I17,BK$13=$AK$11))</formula>
    </cfRule>
    <cfRule type="expression" dxfId="13" priority="47" stopIfTrue="1">
      <formula>IF($Q$11=INDEX(ganttTypes,1),AND(BK$13&gt;=$F17,BK$13&lt;$F17+$G17),AND(BK$13&gt;=$H17,BK$13&lt;$H17+$I17))</formula>
    </cfRule>
    <cfRule type="expression" dxfId="12" priority="48" stopIfTrue="1">
      <formula>BK$13=$AK$11</formula>
    </cfRule>
  </conditionalFormatting>
  <conditionalFormatting sqref="CZ21:DJ21">
    <cfRule type="expression" dxfId="11" priority="49" stopIfTrue="1">
      <formula>IF($Q$11=INDEX(ganttTypes,1),AND(CZ$13&gt;=#REF!,CZ$13&lt;#REF!+#REF!,CZ$13=$AK$11),AND(CZ$13&gt;=#REF!,CZ$13&lt;#REF!+#REF!,CZ$13=$AK$11))</formula>
    </cfRule>
    <cfRule type="expression" dxfId="10" priority="50" stopIfTrue="1">
      <formula>IF($Q$11=INDEX(ganttTypes,1),AND(CZ$13&gt;=#REF!,CZ$13&lt;#REF!+#REF!),AND(CZ$13&gt;=#REF!,CZ$13&lt;#REF!+#REF!))</formula>
    </cfRule>
    <cfRule type="expression" dxfId="9" priority="51" stopIfTrue="1">
      <formula>CZ$13=$AK$11</formula>
    </cfRule>
  </conditionalFormatting>
  <conditionalFormatting sqref="BK17:DJ17">
    <cfRule type="expression" dxfId="8" priority="52" stopIfTrue="1">
      <formula>IF($Q$11=INDEX(ganttTypes,1),AND(BK$13&gt;=#REF!,BK$13&lt;#REF!+#REF!,BK$13=$AK$11),AND(BK$13&gt;=#REF!,BK$13&lt;#REF!+#REF!,BK$13=$AK$11))</formula>
    </cfRule>
    <cfRule type="expression" dxfId="7" priority="53" stopIfTrue="1">
      <formula>IF($Q$11=INDEX(ganttTypes,1),AND(BK$13&gt;=#REF!,BK$13&lt;#REF!+#REF!),AND(BK$13&gt;=#REF!,BK$13&lt;#REF!+#REF!))</formula>
    </cfRule>
    <cfRule type="expression" dxfId="6" priority="54" stopIfTrue="1">
      <formula>BK$13=$AK$11</formula>
    </cfRule>
  </conditionalFormatting>
  <conditionalFormatting sqref="BK20:DJ20">
    <cfRule type="expression" dxfId="5" priority="55" stopIfTrue="1">
      <formula>IF($Q$11=INDEX(ganttTypes,1),AND(BK$13&gt;=$F21,BK$13&lt;$F21+$G21,BK$13=$AK$11),AND(BK$13&gt;=#REF!,BK$13&lt;#REF!+#REF!,BK$13=$AK$11))</formula>
    </cfRule>
    <cfRule type="expression" dxfId="4" priority="56" stopIfTrue="1">
      <formula>IF($Q$11=INDEX(ganttTypes,1),AND(BK$13&gt;=$F21,BK$13&lt;$F21+$G21),AND(BK$13&gt;=#REF!,BK$13&lt;#REF!+#REF!))</formula>
    </cfRule>
    <cfRule type="expression" dxfId="3" priority="57" stopIfTrue="1">
      <formula>BK$13=$AK$11</formula>
    </cfRule>
  </conditionalFormatting>
  <conditionalFormatting sqref="BK18:DJ18">
    <cfRule type="expression" dxfId="2" priority="58" stopIfTrue="1">
      <formula>IF($Q$11=INDEX(ganttTypes,1),AND(BK$13&gt;=#REF!,BK$13&lt;#REF!+#REF!,BK$13=$AK$11),AND(BK$13&gt;=#REF!,BK$13&lt;#REF!+#REF!,BK$13=$AK$11))</formula>
    </cfRule>
    <cfRule type="expression" dxfId="1" priority="59" stopIfTrue="1">
      <formula>IF($Q$11=INDEX(ganttTypes,1),AND(BK$13&gt;=#REF!,BK$13&lt;#REF!+#REF!),AND(BK$13&gt;=#REF!,BK$13&lt;#REF!+#REF!))</formula>
    </cfRule>
    <cfRule type="expression" dxfId="0" priority="60" stopIfTrue="1">
      <formula>BK$13=$AK$11</formula>
    </cfRule>
  </conditionalFormatting>
  <dataValidations count="2">
    <dataValidation type="list" allowBlank="1" showInputMessage="1" showErrorMessage="1" sqref="WVY983042:WWC983043 JM11:JQ12 TI11:TM12 ADE11:ADI12 ANA11:ANE12 AWW11:AXA12 BGS11:BGW12 BQO11:BQS12 CAK11:CAO12 CKG11:CKK12 CUC11:CUG12 DDY11:DEC12 DNU11:DNY12 DXQ11:DXU12 EHM11:EHQ12 ERI11:ERM12 FBE11:FBI12 FLA11:FLE12 FUW11:FVA12 GES11:GEW12 GOO11:GOS12 GYK11:GYO12 HIG11:HIK12 HSC11:HSG12 IBY11:ICC12 ILU11:ILY12 IVQ11:IVU12 JFM11:JFQ12 JPI11:JPM12 JZE11:JZI12 KJA11:KJE12 KSW11:KTA12 LCS11:LCW12 LMO11:LMS12 LWK11:LWO12 MGG11:MGK12 MQC11:MQG12 MZY11:NAC12 NJU11:NJY12 NTQ11:NTU12 ODM11:ODQ12 ONI11:ONM12 OXE11:OXI12 PHA11:PHE12 PQW11:PRA12 QAS11:QAW12 QKO11:QKS12 QUK11:QUO12 REG11:REK12 ROC11:ROG12 RXY11:RYC12 SHU11:SHY12 SRQ11:SRU12 TBM11:TBQ12 TLI11:TLM12 TVE11:TVI12 UFA11:UFE12 UOW11:UPA12 UYS11:UYW12 VIO11:VIS12 VSK11:VSO12 WCG11:WCK12 WMC11:WMG12 WVY11:WWC12 Q65536:U65537 JM65538:JQ65539 TI65538:TM65539 ADE65538:ADI65539 ANA65538:ANE65539 AWW65538:AXA65539 BGS65538:BGW65539 BQO65538:BQS65539 CAK65538:CAO65539 CKG65538:CKK65539 CUC65538:CUG65539 DDY65538:DEC65539 DNU65538:DNY65539 DXQ65538:DXU65539 EHM65538:EHQ65539 ERI65538:ERM65539 FBE65538:FBI65539 FLA65538:FLE65539 FUW65538:FVA65539 GES65538:GEW65539 GOO65538:GOS65539 GYK65538:GYO65539 HIG65538:HIK65539 HSC65538:HSG65539 IBY65538:ICC65539 ILU65538:ILY65539 IVQ65538:IVU65539 JFM65538:JFQ65539 JPI65538:JPM65539 JZE65538:JZI65539 KJA65538:KJE65539 KSW65538:KTA65539 LCS65538:LCW65539 LMO65538:LMS65539 LWK65538:LWO65539 MGG65538:MGK65539 MQC65538:MQG65539 MZY65538:NAC65539 NJU65538:NJY65539 NTQ65538:NTU65539 ODM65538:ODQ65539 ONI65538:ONM65539 OXE65538:OXI65539 PHA65538:PHE65539 PQW65538:PRA65539 QAS65538:QAW65539 QKO65538:QKS65539 QUK65538:QUO65539 REG65538:REK65539 ROC65538:ROG65539 RXY65538:RYC65539 SHU65538:SHY65539 SRQ65538:SRU65539 TBM65538:TBQ65539 TLI65538:TLM65539 TVE65538:TVI65539 UFA65538:UFE65539 UOW65538:UPA65539 UYS65538:UYW65539 VIO65538:VIS65539 VSK65538:VSO65539 WCG65538:WCK65539 WMC65538:WMG65539 WVY65538:WWC65539 Q131072:U131073 JM131074:JQ131075 TI131074:TM131075 ADE131074:ADI131075 ANA131074:ANE131075 AWW131074:AXA131075 BGS131074:BGW131075 BQO131074:BQS131075 CAK131074:CAO131075 CKG131074:CKK131075 CUC131074:CUG131075 DDY131074:DEC131075 DNU131074:DNY131075 DXQ131074:DXU131075 EHM131074:EHQ131075 ERI131074:ERM131075 FBE131074:FBI131075 FLA131074:FLE131075 FUW131074:FVA131075 GES131074:GEW131075 GOO131074:GOS131075 GYK131074:GYO131075 HIG131074:HIK131075 HSC131074:HSG131075 IBY131074:ICC131075 ILU131074:ILY131075 IVQ131074:IVU131075 JFM131074:JFQ131075 JPI131074:JPM131075 JZE131074:JZI131075 KJA131074:KJE131075 KSW131074:KTA131075 LCS131074:LCW131075 LMO131074:LMS131075 LWK131074:LWO131075 MGG131074:MGK131075 MQC131074:MQG131075 MZY131074:NAC131075 NJU131074:NJY131075 NTQ131074:NTU131075 ODM131074:ODQ131075 ONI131074:ONM131075 OXE131074:OXI131075 PHA131074:PHE131075 PQW131074:PRA131075 QAS131074:QAW131075 QKO131074:QKS131075 QUK131074:QUO131075 REG131074:REK131075 ROC131074:ROG131075 RXY131074:RYC131075 SHU131074:SHY131075 SRQ131074:SRU131075 TBM131074:TBQ131075 TLI131074:TLM131075 TVE131074:TVI131075 UFA131074:UFE131075 UOW131074:UPA131075 UYS131074:UYW131075 VIO131074:VIS131075 VSK131074:VSO131075 WCG131074:WCK131075 WMC131074:WMG131075 WVY131074:WWC131075 Q196608:U196609 JM196610:JQ196611 TI196610:TM196611 ADE196610:ADI196611 ANA196610:ANE196611 AWW196610:AXA196611 BGS196610:BGW196611 BQO196610:BQS196611 CAK196610:CAO196611 CKG196610:CKK196611 CUC196610:CUG196611 DDY196610:DEC196611 DNU196610:DNY196611 DXQ196610:DXU196611 EHM196610:EHQ196611 ERI196610:ERM196611 FBE196610:FBI196611 FLA196610:FLE196611 FUW196610:FVA196611 GES196610:GEW196611 GOO196610:GOS196611 GYK196610:GYO196611 HIG196610:HIK196611 HSC196610:HSG196611 IBY196610:ICC196611 ILU196610:ILY196611 IVQ196610:IVU196611 JFM196610:JFQ196611 JPI196610:JPM196611 JZE196610:JZI196611 KJA196610:KJE196611 KSW196610:KTA196611 LCS196610:LCW196611 LMO196610:LMS196611 LWK196610:LWO196611 MGG196610:MGK196611 MQC196610:MQG196611 MZY196610:NAC196611 NJU196610:NJY196611 NTQ196610:NTU196611 ODM196610:ODQ196611 ONI196610:ONM196611 OXE196610:OXI196611 PHA196610:PHE196611 PQW196610:PRA196611 QAS196610:QAW196611 QKO196610:QKS196611 QUK196610:QUO196611 REG196610:REK196611 ROC196610:ROG196611 RXY196610:RYC196611 SHU196610:SHY196611 SRQ196610:SRU196611 TBM196610:TBQ196611 TLI196610:TLM196611 TVE196610:TVI196611 UFA196610:UFE196611 UOW196610:UPA196611 UYS196610:UYW196611 VIO196610:VIS196611 VSK196610:VSO196611 WCG196610:WCK196611 WMC196610:WMG196611 WVY196610:WWC196611 Q262144:U262145 JM262146:JQ262147 TI262146:TM262147 ADE262146:ADI262147 ANA262146:ANE262147 AWW262146:AXA262147 BGS262146:BGW262147 BQO262146:BQS262147 CAK262146:CAO262147 CKG262146:CKK262147 CUC262146:CUG262147 DDY262146:DEC262147 DNU262146:DNY262147 DXQ262146:DXU262147 EHM262146:EHQ262147 ERI262146:ERM262147 FBE262146:FBI262147 FLA262146:FLE262147 FUW262146:FVA262147 GES262146:GEW262147 GOO262146:GOS262147 GYK262146:GYO262147 HIG262146:HIK262147 HSC262146:HSG262147 IBY262146:ICC262147 ILU262146:ILY262147 IVQ262146:IVU262147 JFM262146:JFQ262147 JPI262146:JPM262147 JZE262146:JZI262147 KJA262146:KJE262147 KSW262146:KTA262147 LCS262146:LCW262147 LMO262146:LMS262147 LWK262146:LWO262147 MGG262146:MGK262147 MQC262146:MQG262147 MZY262146:NAC262147 NJU262146:NJY262147 NTQ262146:NTU262147 ODM262146:ODQ262147 ONI262146:ONM262147 OXE262146:OXI262147 PHA262146:PHE262147 PQW262146:PRA262147 QAS262146:QAW262147 QKO262146:QKS262147 QUK262146:QUO262147 REG262146:REK262147 ROC262146:ROG262147 RXY262146:RYC262147 SHU262146:SHY262147 SRQ262146:SRU262147 TBM262146:TBQ262147 TLI262146:TLM262147 TVE262146:TVI262147 UFA262146:UFE262147 UOW262146:UPA262147 UYS262146:UYW262147 VIO262146:VIS262147 VSK262146:VSO262147 WCG262146:WCK262147 WMC262146:WMG262147 WVY262146:WWC262147 Q327680:U327681 JM327682:JQ327683 TI327682:TM327683 ADE327682:ADI327683 ANA327682:ANE327683 AWW327682:AXA327683 BGS327682:BGW327683 BQO327682:BQS327683 CAK327682:CAO327683 CKG327682:CKK327683 CUC327682:CUG327683 DDY327682:DEC327683 DNU327682:DNY327683 DXQ327682:DXU327683 EHM327682:EHQ327683 ERI327682:ERM327683 FBE327682:FBI327683 FLA327682:FLE327683 FUW327682:FVA327683 GES327682:GEW327683 GOO327682:GOS327683 GYK327682:GYO327683 HIG327682:HIK327683 HSC327682:HSG327683 IBY327682:ICC327683 ILU327682:ILY327683 IVQ327682:IVU327683 JFM327682:JFQ327683 JPI327682:JPM327683 JZE327682:JZI327683 KJA327682:KJE327683 KSW327682:KTA327683 LCS327682:LCW327683 LMO327682:LMS327683 LWK327682:LWO327683 MGG327682:MGK327683 MQC327682:MQG327683 MZY327682:NAC327683 NJU327682:NJY327683 NTQ327682:NTU327683 ODM327682:ODQ327683 ONI327682:ONM327683 OXE327682:OXI327683 PHA327682:PHE327683 PQW327682:PRA327683 QAS327682:QAW327683 QKO327682:QKS327683 QUK327682:QUO327683 REG327682:REK327683 ROC327682:ROG327683 RXY327682:RYC327683 SHU327682:SHY327683 SRQ327682:SRU327683 TBM327682:TBQ327683 TLI327682:TLM327683 TVE327682:TVI327683 UFA327682:UFE327683 UOW327682:UPA327683 UYS327682:UYW327683 VIO327682:VIS327683 VSK327682:VSO327683 WCG327682:WCK327683 WMC327682:WMG327683 WVY327682:WWC327683 Q393216:U393217 JM393218:JQ393219 TI393218:TM393219 ADE393218:ADI393219 ANA393218:ANE393219 AWW393218:AXA393219 BGS393218:BGW393219 BQO393218:BQS393219 CAK393218:CAO393219 CKG393218:CKK393219 CUC393218:CUG393219 DDY393218:DEC393219 DNU393218:DNY393219 DXQ393218:DXU393219 EHM393218:EHQ393219 ERI393218:ERM393219 FBE393218:FBI393219 FLA393218:FLE393219 FUW393218:FVA393219 GES393218:GEW393219 GOO393218:GOS393219 GYK393218:GYO393219 HIG393218:HIK393219 HSC393218:HSG393219 IBY393218:ICC393219 ILU393218:ILY393219 IVQ393218:IVU393219 JFM393218:JFQ393219 JPI393218:JPM393219 JZE393218:JZI393219 KJA393218:KJE393219 KSW393218:KTA393219 LCS393218:LCW393219 LMO393218:LMS393219 LWK393218:LWO393219 MGG393218:MGK393219 MQC393218:MQG393219 MZY393218:NAC393219 NJU393218:NJY393219 NTQ393218:NTU393219 ODM393218:ODQ393219 ONI393218:ONM393219 OXE393218:OXI393219 PHA393218:PHE393219 PQW393218:PRA393219 QAS393218:QAW393219 QKO393218:QKS393219 QUK393218:QUO393219 REG393218:REK393219 ROC393218:ROG393219 RXY393218:RYC393219 SHU393218:SHY393219 SRQ393218:SRU393219 TBM393218:TBQ393219 TLI393218:TLM393219 TVE393218:TVI393219 UFA393218:UFE393219 UOW393218:UPA393219 UYS393218:UYW393219 VIO393218:VIS393219 VSK393218:VSO393219 WCG393218:WCK393219 WMC393218:WMG393219 WVY393218:WWC393219 Q458752:U458753 JM458754:JQ458755 TI458754:TM458755 ADE458754:ADI458755 ANA458754:ANE458755 AWW458754:AXA458755 BGS458754:BGW458755 BQO458754:BQS458755 CAK458754:CAO458755 CKG458754:CKK458755 CUC458754:CUG458755 DDY458754:DEC458755 DNU458754:DNY458755 DXQ458754:DXU458755 EHM458754:EHQ458755 ERI458754:ERM458755 FBE458754:FBI458755 FLA458754:FLE458755 FUW458754:FVA458755 GES458754:GEW458755 GOO458754:GOS458755 GYK458754:GYO458755 HIG458754:HIK458755 HSC458754:HSG458755 IBY458754:ICC458755 ILU458754:ILY458755 IVQ458754:IVU458755 JFM458754:JFQ458755 JPI458754:JPM458755 JZE458754:JZI458755 KJA458754:KJE458755 KSW458754:KTA458755 LCS458754:LCW458755 LMO458754:LMS458755 LWK458754:LWO458755 MGG458754:MGK458755 MQC458754:MQG458755 MZY458754:NAC458755 NJU458754:NJY458755 NTQ458754:NTU458755 ODM458754:ODQ458755 ONI458754:ONM458755 OXE458754:OXI458755 PHA458754:PHE458755 PQW458754:PRA458755 QAS458754:QAW458755 QKO458754:QKS458755 QUK458754:QUO458755 REG458754:REK458755 ROC458754:ROG458755 RXY458754:RYC458755 SHU458754:SHY458755 SRQ458754:SRU458755 TBM458754:TBQ458755 TLI458754:TLM458755 TVE458754:TVI458755 UFA458754:UFE458755 UOW458754:UPA458755 UYS458754:UYW458755 VIO458754:VIS458755 VSK458754:VSO458755 WCG458754:WCK458755 WMC458754:WMG458755 WVY458754:WWC458755 Q524288:U524289 JM524290:JQ524291 TI524290:TM524291 ADE524290:ADI524291 ANA524290:ANE524291 AWW524290:AXA524291 BGS524290:BGW524291 BQO524290:BQS524291 CAK524290:CAO524291 CKG524290:CKK524291 CUC524290:CUG524291 DDY524290:DEC524291 DNU524290:DNY524291 DXQ524290:DXU524291 EHM524290:EHQ524291 ERI524290:ERM524291 FBE524290:FBI524291 FLA524290:FLE524291 FUW524290:FVA524291 GES524290:GEW524291 GOO524290:GOS524291 GYK524290:GYO524291 HIG524290:HIK524291 HSC524290:HSG524291 IBY524290:ICC524291 ILU524290:ILY524291 IVQ524290:IVU524291 JFM524290:JFQ524291 JPI524290:JPM524291 JZE524290:JZI524291 KJA524290:KJE524291 KSW524290:KTA524291 LCS524290:LCW524291 LMO524290:LMS524291 LWK524290:LWO524291 MGG524290:MGK524291 MQC524290:MQG524291 MZY524290:NAC524291 NJU524290:NJY524291 NTQ524290:NTU524291 ODM524290:ODQ524291 ONI524290:ONM524291 OXE524290:OXI524291 PHA524290:PHE524291 PQW524290:PRA524291 QAS524290:QAW524291 QKO524290:QKS524291 QUK524290:QUO524291 REG524290:REK524291 ROC524290:ROG524291 RXY524290:RYC524291 SHU524290:SHY524291 SRQ524290:SRU524291 TBM524290:TBQ524291 TLI524290:TLM524291 TVE524290:TVI524291 UFA524290:UFE524291 UOW524290:UPA524291 UYS524290:UYW524291 VIO524290:VIS524291 VSK524290:VSO524291 WCG524290:WCK524291 WMC524290:WMG524291 WVY524290:WWC524291 Q589824:U589825 JM589826:JQ589827 TI589826:TM589827 ADE589826:ADI589827 ANA589826:ANE589827 AWW589826:AXA589827 BGS589826:BGW589827 BQO589826:BQS589827 CAK589826:CAO589827 CKG589826:CKK589827 CUC589826:CUG589827 DDY589826:DEC589827 DNU589826:DNY589827 DXQ589826:DXU589827 EHM589826:EHQ589827 ERI589826:ERM589827 FBE589826:FBI589827 FLA589826:FLE589827 FUW589826:FVA589827 GES589826:GEW589827 GOO589826:GOS589827 GYK589826:GYO589827 HIG589826:HIK589827 HSC589826:HSG589827 IBY589826:ICC589827 ILU589826:ILY589827 IVQ589826:IVU589827 JFM589826:JFQ589827 JPI589826:JPM589827 JZE589826:JZI589827 KJA589826:KJE589827 KSW589826:KTA589827 LCS589826:LCW589827 LMO589826:LMS589827 LWK589826:LWO589827 MGG589826:MGK589827 MQC589826:MQG589827 MZY589826:NAC589827 NJU589826:NJY589827 NTQ589826:NTU589827 ODM589826:ODQ589827 ONI589826:ONM589827 OXE589826:OXI589827 PHA589826:PHE589827 PQW589826:PRA589827 QAS589826:QAW589827 QKO589826:QKS589827 QUK589826:QUO589827 REG589826:REK589827 ROC589826:ROG589827 RXY589826:RYC589827 SHU589826:SHY589827 SRQ589826:SRU589827 TBM589826:TBQ589827 TLI589826:TLM589827 TVE589826:TVI589827 UFA589826:UFE589827 UOW589826:UPA589827 UYS589826:UYW589827 VIO589826:VIS589827 VSK589826:VSO589827 WCG589826:WCK589827 WMC589826:WMG589827 WVY589826:WWC589827 Q655360:U655361 JM655362:JQ655363 TI655362:TM655363 ADE655362:ADI655363 ANA655362:ANE655363 AWW655362:AXA655363 BGS655362:BGW655363 BQO655362:BQS655363 CAK655362:CAO655363 CKG655362:CKK655363 CUC655362:CUG655363 DDY655362:DEC655363 DNU655362:DNY655363 DXQ655362:DXU655363 EHM655362:EHQ655363 ERI655362:ERM655363 FBE655362:FBI655363 FLA655362:FLE655363 FUW655362:FVA655363 GES655362:GEW655363 GOO655362:GOS655363 GYK655362:GYO655363 HIG655362:HIK655363 HSC655362:HSG655363 IBY655362:ICC655363 ILU655362:ILY655363 IVQ655362:IVU655363 JFM655362:JFQ655363 JPI655362:JPM655363 JZE655362:JZI655363 KJA655362:KJE655363 KSW655362:KTA655363 LCS655362:LCW655363 LMO655362:LMS655363 LWK655362:LWO655363 MGG655362:MGK655363 MQC655362:MQG655363 MZY655362:NAC655363 NJU655362:NJY655363 NTQ655362:NTU655363 ODM655362:ODQ655363 ONI655362:ONM655363 OXE655362:OXI655363 PHA655362:PHE655363 PQW655362:PRA655363 QAS655362:QAW655363 QKO655362:QKS655363 QUK655362:QUO655363 REG655362:REK655363 ROC655362:ROG655363 RXY655362:RYC655363 SHU655362:SHY655363 SRQ655362:SRU655363 TBM655362:TBQ655363 TLI655362:TLM655363 TVE655362:TVI655363 UFA655362:UFE655363 UOW655362:UPA655363 UYS655362:UYW655363 VIO655362:VIS655363 VSK655362:VSO655363 WCG655362:WCK655363 WMC655362:WMG655363 WVY655362:WWC655363 Q720896:U720897 JM720898:JQ720899 TI720898:TM720899 ADE720898:ADI720899 ANA720898:ANE720899 AWW720898:AXA720899 BGS720898:BGW720899 BQO720898:BQS720899 CAK720898:CAO720899 CKG720898:CKK720899 CUC720898:CUG720899 DDY720898:DEC720899 DNU720898:DNY720899 DXQ720898:DXU720899 EHM720898:EHQ720899 ERI720898:ERM720899 FBE720898:FBI720899 FLA720898:FLE720899 FUW720898:FVA720899 GES720898:GEW720899 GOO720898:GOS720899 GYK720898:GYO720899 HIG720898:HIK720899 HSC720898:HSG720899 IBY720898:ICC720899 ILU720898:ILY720899 IVQ720898:IVU720899 JFM720898:JFQ720899 JPI720898:JPM720899 JZE720898:JZI720899 KJA720898:KJE720899 KSW720898:KTA720899 LCS720898:LCW720899 LMO720898:LMS720899 LWK720898:LWO720899 MGG720898:MGK720899 MQC720898:MQG720899 MZY720898:NAC720899 NJU720898:NJY720899 NTQ720898:NTU720899 ODM720898:ODQ720899 ONI720898:ONM720899 OXE720898:OXI720899 PHA720898:PHE720899 PQW720898:PRA720899 QAS720898:QAW720899 QKO720898:QKS720899 QUK720898:QUO720899 REG720898:REK720899 ROC720898:ROG720899 RXY720898:RYC720899 SHU720898:SHY720899 SRQ720898:SRU720899 TBM720898:TBQ720899 TLI720898:TLM720899 TVE720898:TVI720899 UFA720898:UFE720899 UOW720898:UPA720899 UYS720898:UYW720899 VIO720898:VIS720899 VSK720898:VSO720899 WCG720898:WCK720899 WMC720898:WMG720899 WVY720898:WWC720899 Q786432:U786433 JM786434:JQ786435 TI786434:TM786435 ADE786434:ADI786435 ANA786434:ANE786435 AWW786434:AXA786435 BGS786434:BGW786435 BQO786434:BQS786435 CAK786434:CAO786435 CKG786434:CKK786435 CUC786434:CUG786435 DDY786434:DEC786435 DNU786434:DNY786435 DXQ786434:DXU786435 EHM786434:EHQ786435 ERI786434:ERM786435 FBE786434:FBI786435 FLA786434:FLE786435 FUW786434:FVA786435 GES786434:GEW786435 GOO786434:GOS786435 GYK786434:GYO786435 HIG786434:HIK786435 HSC786434:HSG786435 IBY786434:ICC786435 ILU786434:ILY786435 IVQ786434:IVU786435 JFM786434:JFQ786435 JPI786434:JPM786435 JZE786434:JZI786435 KJA786434:KJE786435 KSW786434:KTA786435 LCS786434:LCW786435 LMO786434:LMS786435 LWK786434:LWO786435 MGG786434:MGK786435 MQC786434:MQG786435 MZY786434:NAC786435 NJU786434:NJY786435 NTQ786434:NTU786435 ODM786434:ODQ786435 ONI786434:ONM786435 OXE786434:OXI786435 PHA786434:PHE786435 PQW786434:PRA786435 QAS786434:QAW786435 QKO786434:QKS786435 QUK786434:QUO786435 REG786434:REK786435 ROC786434:ROG786435 RXY786434:RYC786435 SHU786434:SHY786435 SRQ786434:SRU786435 TBM786434:TBQ786435 TLI786434:TLM786435 TVE786434:TVI786435 UFA786434:UFE786435 UOW786434:UPA786435 UYS786434:UYW786435 VIO786434:VIS786435 VSK786434:VSO786435 WCG786434:WCK786435 WMC786434:WMG786435 WVY786434:WWC786435 Q851968:U851969 JM851970:JQ851971 TI851970:TM851971 ADE851970:ADI851971 ANA851970:ANE851971 AWW851970:AXA851971 BGS851970:BGW851971 BQO851970:BQS851971 CAK851970:CAO851971 CKG851970:CKK851971 CUC851970:CUG851971 DDY851970:DEC851971 DNU851970:DNY851971 DXQ851970:DXU851971 EHM851970:EHQ851971 ERI851970:ERM851971 FBE851970:FBI851971 FLA851970:FLE851971 FUW851970:FVA851971 GES851970:GEW851971 GOO851970:GOS851971 GYK851970:GYO851971 HIG851970:HIK851971 HSC851970:HSG851971 IBY851970:ICC851971 ILU851970:ILY851971 IVQ851970:IVU851971 JFM851970:JFQ851971 JPI851970:JPM851971 JZE851970:JZI851971 KJA851970:KJE851971 KSW851970:KTA851971 LCS851970:LCW851971 LMO851970:LMS851971 LWK851970:LWO851971 MGG851970:MGK851971 MQC851970:MQG851971 MZY851970:NAC851971 NJU851970:NJY851971 NTQ851970:NTU851971 ODM851970:ODQ851971 ONI851970:ONM851971 OXE851970:OXI851971 PHA851970:PHE851971 PQW851970:PRA851971 QAS851970:QAW851971 QKO851970:QKS851971 QUK851970:QUO851971 REG851970:REK851971 ROC851970:ROG851971 RXY851970:RYC851971 SHU851970:SHY851971 SRQ851970:SRU851971 TBM851970:TBQ851971 TLI851970:TLM851971 TVE851970:TVI851971 UFA851970:UFE851971 UOW851970:UPA851971 UYS851970:UYW851971 VIO851970:VIS851971 VSK851970:VSO851971 WCG851970:WCK851971 WMC851970:WMG851971 WVY851970:WWC851971 Q917504:U917505 JM917506:JQ917507 TI917506:TM917507 ADE917506:ADI917507 ANA917506:ANE917507 AWW917506:AXA917507 BGS917506:BGW917507 BQO917506:BQS917507 CAK917506:CAO917507 CKG917506:CKK917507 CUC917506:CUG917507 DDY917506:DEC917507 DNU917506:DNY917507 DXQ917506:DXU917507 EHM917506:EHQ917507 ERI917506:ERM917507 FBE917506:FBI917507 FLA917506:FLE917507 FUW917506:FVA917507 GES917506:GEW917507 GOO917506:GOS917507 GYK917506:GYO917507 HIG917506:HIK917507 HSC917506:HSG917507 IBY917506:ICC917507 ILU917506:ILY917507 IVQ917506:IVU917507 JFM917506:JFQ917507 JPI917506:JPM917507 JZE917506:JZI917507 KJA917506:KJE917507 KSW917506:KTA917507 LCS917506:LCW917507 LMO917506:LMS917507 LWK917506:LWO917507 MGG917506:MGK917507 MQC917506:MQG917507 MZY917506:NAC917507 NJU917506:NJY917507 NTQ917506:NTU917507 ODM917506:ODQ917507 ONI917506:ONM917507 OXE917506:OXI917507 PHA917506:PHE917507 PQW917506:PRA917507 QAS917506:QAW917507 QKO917506:QKS917507 QUK917506:QUO917507 REG917506:REK917507 ROC917506:ROG917507 RXY917506:RYC917507 SHU917506:SHY917507 SRQ917506:SRU917507 TBM917506:TBQ917507 TLI917506:TLM917507 TVE917506:TVI917507 UFA917506:UFE917507 UOW917506:UPA917507 UYS917506:UYW917507 VIO917506:VIS917507 VSK917506:VSO917507 WCG917506:WCK917507 WMC917506:WMG917507 WVY917506:WWC917507 Q983040:U983041 JM983042:JQ983043 TI983042:TM983043 ADE983042:ADI983043 ANA983042:ANE983043 AWW983042:AXA983043 BGS983042:BGW983043 BQO983042:BQS983043 CAK983042:CAO983043 CKG983042:CKK983043 CUC983042:CUG983043 DDY983042:DEC983043 DNU983042:DNY983043 DXQ983042:DXU983043 EHM983042:EHQ983043 ERI983042:ERM983043 FBE983042:FBI983043 FLA983042:FLE983043 FUW983042:FVA983043 GES983042:GEW983043 GOO983042:GOS983043 GYK983042:GYO983043 HIG983042:HIK983043 HSC983042:HSG983043 IBY983042:ICC983043 ILU983042:ILY983043 IVQ983042:IVU983043 JFM983042:JFQ983043 JPI983042:JPM983043 JZE983042:JZI983043 KJA983042:KJE983043 KSW983042:KTA983043 LCS983042:LCW983043 LMO983042:LMS983043 LWK983042:LWO983043 MGG983042:MGK983043 MQC983042:MQG983043 MZY983042:NAC983043 NJU983042:NJY983043 NTQ983042:NTU983043 ODM983042:ODQ983043 ONI983042:ONM983043 OXE983042:OXI983043 PHA983042:PHE983043 PQW983042:PRA983043 QAS983042:QAW983043 QKO983042:QKS983043 QUK983042:QUO983043 REG983042:REK983043 ROC983042:ROG983043 RXY983042:RYC983043 SHU983042:SHY983043 SRQ983042:SRU983043 TBM983042:TBQ983043 TLI983042:TLM983043 TVE983042:TVI983043 UFA983042:UFE983043 UOW983042:UPA983043 UYS983042:UYW983043 VIO983042:VIS983043 VSK983042:VSO983043 WCG983042:WCK983043 WMC983042:WMG983043" xr:uid="{00000000-0002-0000-0200-000000000000}">
      <formula1>"Planned,Actual"</formula1>
    </dataValidation>
    <dataValidation type="list" allowBlank="1" showInputMessage="1" showErrorMessage="1" sqref="WWJ983042:WWL983043 JX11:JZ12 TT11:TV12 ADP11:ADR12 ANL11:ANN12 AXH11:AXJ12 BHD11:BHF12 BQZ11:BRB12 CAV11:CAX12 CKR11:CKT12 CUN11:CUP12 DEJ11:DEL12 DOF11:DOH12 DYB11:DYD12 EHX11:EHZ12 ERT11:ERV12 FBP11:FBR12 FLL11:FLN12 FVH11:FVJ12 GFD11:GFF12 GOZ11:GPB12 GYV11:GYX12 HIR11:HIT12 HSN11:HSP12 ICJ11:ICL12 IMF11:IMH12 IWB11:IWD12 JFX11:JFZ12 JPT11:JPV12 JZP11:JZR12 KJL11:KJN12 KTH11:KTJ12 LDD11:LDF12 LMZ11:LNB12 LWV11:LWX12 MGR11:MGT12 MQN11:MQP12 NAJ11:NAL12 NKF11:NKH12 NUB11:NUD12 ODX11:ODZ12 ONT11:ONV12 OXP11:OXR12 PHL11:PHN12 PRH11:PRJ12 QBD11:QBF12 QKZ11:QLB12 QUV11:QUX12 RER11:RET12 RON11:ROP12 RYJ11:RYL12 SIF11:SIH12 SSB11:SSD12 TBX11:TBZ12 TLT11:TLV12 TVP11:TVR12 UFL11:UFN12 UPH11:UPJ12 UZD11:UZF12 VIZ11:VJB12 VSV11:VSX12 WCR11:WCT12 WMN11:WMP12 WWJ11:WWL12 AB65536:AD65537 JX65538:JZ65539 TT65538:TV65539 ADP65538:ADR65539 ANL65538:ANN65539 AXH65538:AXJ65539 BHD65538:BHF65539 BQZ65538:BRB65539 CAV65538:CAX65539 CKR65538:CKT65539 CUN65538:CUP65539 DEJ65538:DEL65539 DOF65538:DOH65539 DYB65538:DYD65539 EHX65538:EHZ65539 ERT65538:ERV65539 FBP65538:FBR65539 FLL65538:FLN65539 FVH65538:FVJ65539 GFD65538:GFF65539 GOZ65538:GPB65539 GYV65538:GYX65539 HIR65538:HIT65539 HSN65538:HSP65539 ICJ65538:ICL65539 IMF65538:IMH65539 IWB65538:IWD65539 JFX65538:JFZ65539 JPT65538:JPV65539 JZP65538:JZR65539 KJL65538:KJN65539 KTH65538:KTJ65539 LDD65538:LDF65539 LMZ65538:LNB65539 LWV65538:LWX65539 MGR65538:MGT65539 MQN65538:MQP65539 NAJ65538:NAL65539 NKF65538:NKH65539 NUB65538:NUD65539 ODX65538:ODZ65539 ONT65538:ONV65539 OXP65538:OXR65539 PHL65538:PHN65539 PRH65538:PRJ65539 QBD65538:QBF65539 QKZ65538:QLB65539 QUV65538:QUX65539 RER65538:RET65539 RON65538:ROP65539 RYJ65538:RYL65539 SIF65538:SIH65539 SSB65538:SSD65539 TBX65538:TBZ65539 TLT65538:TLV65539 TVP65538:TVR65539 UFL65538:UFN65539 UPH65538:UPJ65539 UZD65538:UZF65539 VIZ65538:VJB65539 VSV65538:VSX65539 WCR65538:WCT65539 WMN65538:WMP65539 WWJ65538:WWL65539 AB131072:AD131073 JX131074:JZ131075 TT131074:TV131075 ADP131074:ADR131075 ANL131074:ANN131075 AXH131074:AXJ131075 BHD131074:BHF131075 BQZ131074:BRB131075 CAV131074:CAX131075 CKR131074:CKT131075 CUN131074:CUP131075 DEJ131074:DEL131075 DOF131074:DOH131075 DYB131074:DYD131075 EHX131074:EHZ131075 ERT131074:ERV131075 FBP131074:FBR131075 FLL131074:FLN131075 FVH131074:FVJ131075 GFD131074:GFF131075 GOZ131074:GPB131075 GYV131074:GYX131075 HIR131074:HIT131075 HSN131074:HSP131075 ICJ131074:ICL131075 IMF131074:IMH131075 IWB131074:IWD131075 JFX131074:JFZ131075 JPT131074:JPV131075 JZP131074:JZR131075 KJL131074:KJN131075 KTH131074:KTJ131075 LDD131074:LDF131075 LMZ131074:LNB131075 LWV131074:LWX131075 MGR131074:MGT131075 MQN131074:MQP131075 NAJ131074:NAL131075 NKF131074:NKH131075 NUB131074:NUD131075 ODX131074:ODZ131075 ONT131074:ONV131075 OXP131074:OXR131075 PHL131074:PHN131075 PRH131074:PRJ131075 QBD131074:QBF131075 QKZ131074:QLB131075 QUV131074:QUX131075 RER131074:RET131075 RON131074:ROP131075 RYJ131074:RYL131075 SIF131074:SIH131075 SSB131074:SSD131075 TBX131074:TBZ131075 TLT131074:TLV131075 TVP131074:TVR131075 UFL131074:UFN131075 UPH131074:UPJ131075 UZD131074:UZF131075 VIZ131074:VJB131075 VSV131074:VSX131075 WCR131074:WCT131075 WMN131074:WMP131075 WWJ131074:WWL131075 AB196608:AD196609 JX196610:JZ196611 TT196610:TV196611 ADP196610:ADR196611 ANL196610:ANN196611 AXH196610:AXJ196611 BHD196610:BHF196611 BQZ196610:BRB196611 CAV196610:CAX196611 CKR196610:CKT196611 CUN196610:CUP196611 DEJ196610:DEL196611 DOF196610:DOH196611 DYB196610:DYD196611 EHX196610:EHZ196611 ERT196610:ERV196611 FBP196610:FBR196611 FLL196610:FLN196611 FVH196610:FVJ196611 GFD196610:GFF196611 GOZ196610:GPB196611 GYV196610:GYX196611 HIR196610:HIT196611 HSN196610:HSP196611 ICJ196610:ICL196611 IMF196610:IMH196611 IWB196610:IWD196611 JFX196610:JFZ196611 JPT196610:JPV196611 JZP196610:JZR196611 KJL196610:KJN196611 KTH196610:KTJ196611 LDD196610:LDF196611 LMZ196610:LNB196611 LWV196610:LWX196611 MGR196610:MGT196611 MQN196610:MQP196611 NAJ196610:NAL196611 NKF196610:NKH196611 NUB196610:NUD196611 ODX196610:ODZ196611 ONT196610:ONV196611 OXP196610:OXR196611 PHL196610:PHN196611 PRH196610:PRJ196611 QBD196610:QBF196611 QKZ196610:QLB196611 QUV196610:QUX196611 RER196610:RET196611 RON196610:ROP196611 RYJ196610:RYL196611 SIF196610:SIH196611 SSB196610:SSD196611 TBX196610:TBZ196611 TLT196610:TLV196611 TVP196610:TVR196611 UFL196610:UFN196611 UPH196610:UPJ196611 UZD196610:UZF196611 VIZ196610:VJB196611 VSV196610:VSX196611 WCR196610:WCT196611 WMN196610:WMP196611 WWJ196610:WWL196611 AB262144:AD262145 JX262146:JZ262147 TT262146:TV262147 ADP262146:ADR262147 ANL262146:ANN262147 AXH262146:AXJ262147 BHD262146:BHF262147 BQZ262146:BRB262147 CAV262146:CAX262147 CKR262146:CKT262147 CUN262146:CUP262147 DEJ262146:DEL262147 DOF262146:DOH262147 DYB262146:DYD262147 EHX262146:EHZ262147 ERT262146:ERV262147 FBP262146:FBR262147 FLL262146:FLN262147 FVH262146:FVJ262147 GFD262146:GFF262147 GOZ262146:GPB262147 GYV262146:GYX262147 HIR262146:HIT262147 HSN262146:HSP262147 ICJ262146:ICL262147 IMF262146:IMH262147 IWB262146:IWD262147 JFX262146:JFZ262147 JPT262146:JPV262147 JZP262146:JZR262147 KJL262146:KJN262147 KTH262146:KTJ262147 LDD262146:LDF262147 LMZ262146:LNB262147 LWV262146:LWX262147 MGR262146:MGT262147 MQN262146:MQP262147 NAJ262146:NAL262147 NKF262146:NKH262147 NUB262146:NUD262147 ODX262146:ODZ262147 ONT262146:ONV262147 OXP262146:OXR262147 PHL262146:PHN262147 PRH262146:PRJ262147 QBD262146:QBF262147 QKZ262146:QLB262147 QUV262146:QUX262147 RER262146:RET262147 RON262146:ROP262147 RYJ262146:RYL262147 SIF262146:SIH262147 SSB262146:SSD262147 TBX262146:TBZ262147 TLT262146:TLV262147 TVP262146:TVR262147 UFL262146:UFN262147 UPH262146:UPJ262147 UZD262146:UZF262147 VIZ262146:VJB262147 VSV262146:VSX262147 WCR262146:WCT262147 WMN262146:WMP262147 WWJ262146:WWL262147 AB327680:AD327681 JX327682:JZ327683 TT327682:TV327683 ADP327682:ADR327683 ANL327682:ANN327683 AXH327682:AXJ327683 BHD327682:BHF327683 BQZ327682:BRB327683 CAV327682:CAX327683 CKR327682:CKT327683 CUN327682:CUP327683 DEJ327682:DEL327683 DOF327682:DOH327683 DYB327682:DYD327683 EHX327682:EHZ327683 ERT327682:ERV327683 FBP327682:FBR327683 FLL327682:FLN327683 FVH327682:FVJ327683 GFD327682:GFF327683 GOZ327682:GPB327683 GYV327682:GYX327683 HIR327682:HIT327683 HSN327682:HSP327683 ICJ327682:ICL327683 IMF327682:IMH327683 IWB327682:IWD327683 JFX327682:JFZ327683 JPT327682:JPV327683 JZP327682:JZR327683 KJL327682:KJN327683 KTH327682:KTJ327683 LDD327682:LDF327683 LMZ327682:LNB327683 LWV327682:LWX327683 MGR327682:MGT327683 MQN327682:MQP327683 NAJ327682:NAL327683 NKF327682:NKH327683 NUB327682:NUD327683 ODX327682:ODZ327683 ONT327682:ONV327683 OXP327682:OXR327683 PHL327682:PHN327683 PRH327682:PRJ327683 QBD327682:QBF327683 QKZ327682:QLB327683 QUV327682:QUX327683 RER327682:RET327683 RON327682:ROP327683 RYJ327682:RYL327683 SIF327682:SIH327683 SSB327682:SSD327683 TBX327682:TBZ327683 TLT327682:TLV327683 TVP327682:TVR327683 UFL327682:UFN327683 UPH327682:UPJ327683 UZD327682:UZF327683 VIZ327682:VJB327683 VSV327682:VSX327683 WCR327682:WCT327683 WMN327682:WMP327683 WWJ327682:WWL327683 AB393216:AD393217 JX393218:JZ393219 TT393218:TV393219 ADP393218:ADR393219 ANL393218:ANN393219 AXH393218:AXJ393219 BHD393218:BHF393219 BQZ393218:BRB393219 CAV393218:CAX393219 CKR393218:CKT393219 CUN393218:CUP393219 DEJ393218:DEL393219 DOF393218:DOH393219 DYB393218:DYD393219 EHX393218:EHZ393219 ERT393218:ERV393219 FBP393218:FBR393219 FLL393218:FLN393219 FVH393218:FVJ393219 GFD393218:GFF393219 GOZ393218:GPB393219 GYV393218:GYX393219 HIR393218:HIT393219 HSN393218:HSP393219 ICJ393218:ICL393219 IMF393218:IMH393219 IWB393218:IWD393219 JFX393218:JFZ393219 JPT393218:JPV393219 JZP393218:JZR393219 KJL393218:KJN393219 KTH393218:KTJ393219 LDD393218:LDF393219 LMZ393218:LNB393219 LWV393218:LWX393219 MGR393218:MGT393219 MQN393218:MQP393219 NAJ393218:NAL393219 NKF393218:NKH393219 NUB393218:NUD393219 ODX393218:ODZ393219 ONT393218:ONV393219 OXP393218:OXR393219 PHL393218:PHN393219 PRH393218:PRJ393219 QBD393218:QBF393219 QKZ393218:QLB393219 QUV393218:QUX393219 RER393218:RET393219 RON393218:ROP393219 RYJ393218:RYL393219 SIF393218:SIH393219 SSB393218:SSD393219 TBX393218:TBZ393219 TLT393218:TLV393219 TVP393218:TVR393219 UFL393218:UFN393219 UPH393218:UPJ393219 UZD393218:UZF393219 VIZ393218:VJB393219 VSV393218:VSX393219 WCR393218:WCT393219 WMN393218:WMP393219 WWJ393218:WWL393219 AB458752:AD458753 JX458754:JZ458755 TT458754:TV458755 ADP458754:ADR458755 ANL458754:ANN458755 AXH458754:AXJ458755 BHD458754:BHF458755 BQZ458754:BRB458755 CAV458754:CAX458755 CKR458754:CKT458755 CUN458754:CUP458755 DEJ458754:DEL458755 DOF458754:DOH458755 DYB458754:DYD458755 EHX458754:EHZ458755 ERT458754:ERV458755 FBP458754:FBR458755 FLL458754:FLN458755 FVH458754:FVJ458755 GFD458754:GFF458755 GOZ458754:GPB458755 GYV458754:GYX458755 HIR458754:HIT458755 HSN458754:HSP458755 ICJ458754:ICL458755 IMF458754:IMH458755 IWB458754:IWD458755 JFX458754:JFZ458755 JPT458754:JPV458755 JZP458754:JZR458755 KJL458754:KJN458755 KTH458754:KTJ458755 LDD458754:LDF458755 LMZ458754:LNB458755 LWV458754:LWX458755 MGR458754:MGT458755 MQN458754:MQP458755 NAJ458754:NAL458755 NKF458754:NKH458755 NUB458754:NUD458755 ODX458754:ODZ458755 ONT458754:ONV458755 OXP458754:OXR458755 PHL458754:PHN458755 PRH458754:PRJ458755 QBD458754:QBF458755 QKZ458754:QLB458755 QUV458754:QUX458755 RER458754:RET458755 RON458754:ROP458755 RYJ458754:RYL458755 SIF458754:SIH458755 SSB458754:SSD458755 TBX458754:TBZ458755 TLT458754:TLV458755 TVP458754:TVR458755 UFL458754:UFN458755 UPH458754:UPJ458755 UZD458754:UZF458755 VIZ458754:VJB458755 VSV458754:VSX458755 WCR458754:WCT458755 WMN458754:WMP458755 WWJ458754:WWL458755 AB524288:AD524289 JX524290:JZ524291 TT524290:TV524291 ADP524290:ADR524291 ANL524290:ANN524291 AXH524290:AXJ524291 BHD524290:BHF524291 BQZ524290:BRB524291 CAV524290:CAX524291 CKR524290:CKT524291 CUN524290:CUP524291 DEJ524290:DEL524291 DOF524290:DOH524291 DYB524290:DYD524291 EHX524290:EHZ524291 ERT524290:ERV524291 FBP524290:FBR524291 FLL524290:FLN524291 FVH524290:FVJ524291 GFD524290:GFF524291 GOZ524290:GPB524291 GYV524290:GYX524291 HIR524290:HIT524291 HSN524290:HSP524291 ICJ524290:ICL524291 IMF524290:IMH524291 IWB524290:IWD524291 JFX524290:JFZ524291 JPT524290:JPV524291 JZP524290:JZR524291 KJL524290:KJN524291 KTH524290:KTJ524291 LDD524290:LDF524291 LMZ524290:LNB524291 LWV524290:LWX524291 MGR524290:MGT524291 MQN524290:MQP524291 NAJ524290:NAL524291 NKF524290:NKH524291 NUB524290:NUD524291 ODX524290:ODZ524291 ONT524290:ONV524291 OXP524290:OXR524291 PHL524290:PHN524291 PRH524290:PRJ524291 QBD524290:QBF524291 QKZ524290:QLB524291 QUV524290:QUX524291 RER524290:RET524291 RON524290:ROP524291 RYJ524290:RYL524291 SIF524290:SIH524291 SSB524290:SSD524291 TBX524290:TBZ524291 TLT524290:TLV524291 TVP524290:TVR524291 UFL524290:UFN524291 UPH524290:UPJ524291 UZD524290:UZF524291 VIZ524290:VJB524291 VSV524290:VSX524291 WCR524290:WCT524291 WMN524290:WMP524291 WWJ524290:WWL524291 AB589824:AD589825 JX589826:JZ589827 TT589826:TV589827 ADP589826:ADR589827 ANL589826:ANN589827 AXH589826:AXJ589827 BHD589826:BHF589827 BQZ589826:BRB589827 CAV589826:CAX589827 CKR589826:CKT589827 CUN589826:CUP589827 DEJ589826:DEL589827 DOF589826:DOH589827 DYB589826:DYD589827 EHX589826:EHZ589827 ERT589826:ERV589827 FBP589826:FBR589827 FLL589826:FLN589827 FVH589826:FVJ589827 GFD589826:GFF589827 GOZ589826:GPB589827 GYV589826:GYX589827 HIR589826:HIT589827 HSN589826:HSP589827 ICJ589826:ICL589827 IMF589826:IMH589827 IWB589826:IWD589827 JFX589826:JFZ589827 JPT589826:JPV589827 JZP589826:JZR589827 KJL589826:KJN589827 KTH589826:KTJ589827 LDD589826:LDF589827 LMZ589826:LNB589827 LWV589826:LWX589827 MGR589826:MGT589827 MQN589826:MQP589827 NAJ589826:NAL589827 NKF589826:NKH589827 NUB589826:NUD589827 ODX589826:ODZ589827 ONT589826:ONV589827 OXP589826:OXR589827 PHL589826:PHN589827 PRH589826:PRJ589827 QBD589826:QBF589827 QKZ589826:QLB589827 QUV589826:QUX589827 RER589826:RET589827 RON589826:ROP589827 RYJ589826:RYL589827 SIF589826:SIH589827 SSB589826:SSD589827 TBX589826:TBZ589827 TLT589826:TLV589827 TVP589826:TVR589827 UFL589826:UFN589827 UPH589826:UPJ589827 UZD589826:UZF589827 VIZ589826:VJB589827 VSV589826:VSX589827 WCR589826:WCT589827 WMN589826:WMP589827 WWJ589826:WWL589827 AB655360:AD655361 JX655362:JZ655363 TT655362:TV655363 ADP655362:ADR655363 ANL655362:ANN655363 AXH655362:AXJ655363 BHD655362:BHF655363 BQZ655362:BRB655363 CAV655362:CAX655363 CKR655362:CKT655363 CUN655362:CUP655363 DEJ655362:DEL655363 DOF655362:DOH655363 DYB655362:DYD655363 EHX655362:EHZ655363 ERT655362:ERV655363 FBP655362:FBR655363 FLL655362:FLN655363 FVH655362:FVJ655363 GFD655362:GFF655363 GOZ655362:GPB655363 GYV655362:GYX655363 HIR655362:HIT655363 HSN655362:HSP655363 ICJ655362:ICL655363 IMF655362:IMH655363 IWB655362:IWD655363 JFX655362:JFZ655363 JPT655362:JPV655363 JZP655362:JZR655363 KJL655362:KJN655363 KTH655362:KTJ655363 LDD655362:LDF655363 LMZ655362:LNB655363 LWV655362:LWX655363 MGR655362:MGT655363 MQN655362:MQP655363 NAJ655362:NAL655363 NKF655362:NKH655363 NUB655362:NUD655363 ODX655362:ODZ655363 ONT655362:ONV655363 OXP655362:OXR655363 PHL655362:PHN655363 PRH655362:PRJ655363 QBD655362:QBF655363 QKZ655362:QLB655363 QUV655362:QUX655363 RER655362:RET655363 RON655362:ROP655363 RYJ655362:RYL655363 SIF655362:SIH655363 SSB655362:SSD655363 TBX655362:TBZ655363 TLT655362:TLV655363 TVP655362:TVR655363 UFL655362:UFN655363 UPH655362:UPJ655363 UZD655362:UZF655363 VIZ655362:VJB655363 VSV655362:VSX655363 WCR655362:WCT655363 WMN655362:WMP655363 WWJ655362:WWL655363 AB720896:AD720897 JX720898:JZ720899 TT720898:TV720899 ADP720898:ADR720899 ANL720898:ANN720899 AXH720898:AXJ720899 BHD720898:BHF720899 BQZ720898:BRB720899 CAV720898:CAX720899 CKR720898:CKT720899 CUN720898:CUP720899 DEJ720898:DEL720899 DOF720898:DOH720899 DYB720898:DYD720899 EHX720898:EHZ720899 ERT720898:ERV720899 FBP720898:FBR720899 FLL720898:FLN720899 FVH720898:FVJ720899 GFD720898:GFF720899 GOZ720898:GPB720899 GYV720898:GYX720899 HIR720898:HIT720899 HSN720898:HSP720899 ICJ720898:ICL720899 IMF720898:IMH720899 IWB720898:IWD720899 JFX720898:JFZ720899 JPT720898:JPV720899 JZP720898:JZR720899 KJL720898:KJN720899 KTH720898:KTJ720899 LDD720898:LDF720899 LMZ720898:LNB720899 LWV720898:LWX720899 MGR720898:MGT720899 MQN720898:MQP720899 NAJ720898:NAL720899 NKF720898:NKH720899 NUB720898:NUD720899 ODX720898:ODZ720899 ONT720898:ONV720899 OXP720898:OXR720899 PHL720898:PHN720899 PRH720898:PRJ720899 QBD720898:QBF720899 QKZ720898:QLB720899 QUV720898:QUX720899 RER720898:RET720899 RON720898:ROP720899 RYJ720898:RYL720899 SIF720898:SIH720899 SSB720898:SSD720899 TBX720898:TBZ720899 TLT720898:TLV720899 TVP720898:TVR720899 UFL720898:UFN720899 UPH720898:UPJ720899 UZD720898:UZF720899 VIZ720898:VJB720899 VSV720898:VSX720899 WCR720898:WCT720899 WMN720898:WMP720899 WWJ720898:WWL720899 AB786432:AD786433 JX786434:JZ786435 TT786434:TV786435 ADP786434:ADR786435 ANL786434:ANN786435 AXH786434:AXJ786435 BHD786434:BHF786435 BQZ786434:BRB786435 CAV786434:CAX786435 CKR786434:CKT786435 CUN786434:CUP786435 DEJ786434:DEL786435 DOF786434:DOH786435 DYB786434:DYD786435 EHX786434:EHZ786435 ERT786434:ERV786435 FBP786434:FBR786435 FLL786434:FLN786435 FVH786434:FVJ786435 GFD786434:GFF786435 GOZ786434:GPB786435 GYV786434:GYX786435 HIR786434:HIT786435 HSN786434:HSP786435 ICJ786434:ICL786435 IMF786434:IMH786435 IWB786434:IWD786435 JFX786434:JFZ786435 JPT786434:JPV786435 JZP786434:JZR786435 KJL786434:KJN786435 KTH786434:KTJ786435 LDD786434:LDF786435 LMZ786434:LNB786435 LWV786434:LWX786435 MGR786434:MGT786435 MQN786434:MQP786435 NAJ786434:NAL786435 NKF786434:NKH786435 NUB786434:NUD786435 ODX786434:ODZ786435 ONT786434:ONV786435 OXP786434:OXR786435 PHL786434:PHN786435 PRH786434:PRJ786435 QBD786434:QBF786435 QKZ786434:QLB786435 QUV786434:QUX786435 RER786434:RET786435 RON786434:ROP786435 RYJ786434:RYL786435 SIF786434:SIH786435 SSB786434:SSD786435 TBX786434:TBZ786435 TLT786434:TLV786435 TVP786434:TVR786435 UFL786434:UFN786435 UPH786434:UPJ786435 UZD786434:UZF786435 VIZ786434:VJB786435 VSV786434:VSX786435 WCR786434:WCT786435 WMN786434:WMP786435 WWJ786434:WWL786435 AB851968:AD851969 JX851970:JZ851971 TT851970:TV851971 ADP851970:ADR851971 ANL851970:ANN851971 AXH851970:AXJ851971 BHD851970:BHF851971 BQZ851970:BRB851971 CAV851970:CAX851971 CKR851970:CKT851971 CUN851970:CUP851971 DEJ851970:DEL851971 DOF851970:DOH851971 DYB851970:DYD851971 EHX851970:EHZ851971 ERT851970:ERV851971 FBP851970:FBR851971 FLL851970:FLN851971 FVH851970:FVJ851971 GFD851970:GFF851971 GOZ851970:GPB851971 GYV851970:GYX851971 HIR851970:HIT851971 HSN851970:HSP851971 ICJ851970:ICL851971 IMF851970:IMH851971 IWB851970:IWD851971 JFX851970:JFZ851971 JPT851970:JPV851971 JZP851970:JZR851971 KJL851970:KJN851971 KTH851970:KTJ851971 LDD851970:LDF851971 LMZ851970:LNB851971 LWV851970:LWX851971 MGR851970:MGT851971 MQN851970:MQP851971 NAJ851970:NAL851971 NKF851970:NKH851971 NUB851970:NUD851971 ODX851970:ODZ851971 ONT851970:ONV851971 OXP851970:OXR851971 PHL851970:PHN851971 PRH851970:PRJ851971 QBD851970:QBF851971 QKZ851970:QLB851971 QUV851970:QUX851971 RER851970:RET851971 RON851970:ROP851971 RYJ851970:RYL851971 SIF851970:SIH851971 SSB851970:SSD851971 TBX851970:TBZ851971 TLT851970:TLV851971 TVP851970:TVR851971 UFL851970:UFN851971 UPH851970:UPJ851971 UZD851970:UZF851971 VIZ851970:VJB851971 VSV851970:VSX851971 WCR851970:WCT851971 WMN851970:WMP851971 WWJ851970:WWL851971 AB917504:AD917505 JX917506:JZ917507 TT917506:TV917507 ADP917506:ADR917507 ANL917506:ANN917507 AXH917506:AXJ917507 BHD917506:BHF917507 BQZ917506:BRB917507 CAV917506:CAX917507 CKR917506:CKT917507 CUN917506:CUP917507 DEJ917506:DEL917507 DOF917506:DOH917507 DYB917506:DYD917507 EHX917506:EHZ917507 ERT917506:ERV917507 FBP917506:FBR917507 FLL917506:FLN917507 FVH917506:FVJ917507 GFD917506:GFF917507 GOZ917506:GPB917507 GYV917506:GYX917507 HIR917506:HIT917507 HSN917506:HSP917507 ICJ917506:ICL917507 IMF917506:IMH917507 IWB917506:IWD917507 JFX917506:JFZ917507 JPT917506:JPV917507 JZP917506:JZR917507 KJL917506:KJN917507 KTH917506:KTJ917507 LDD917506:LDF917507 LMZ917506:LNB917507 LWV917506:LWX917507 MGR917506:MGT917507 MQN917506:MQP917507 NAJ917506:NAL917507 NKF917506:NKH917507 NUB917506:NUD917507 ODX917506:ODZ917507 ONT917506:ONV917507 OXP917506:OXR917507 PHL917506:PHN917507 PRH917506:PRJ917507 QBD917506:QBF917507 QKZ917506:QLB917507 QUV917506:QUX917507 RER917506:RET917507 RON917506:ROP917507 RYJ917506:RYL917507 SIF917506:SIH917507 SSB917506:SSD917507 TBX917506:TBZ917507 TLT917506:TLV917507 TVP917506:TVR917507 UFL917506:UFN917507 UPH917506:UPJ917507 UZD917506:UZF917507 VIZ917506:VJB917507 VSV917506:VSX917507 WCR917506:WCT917507 WMN917506:WMP917507 WWJ917506:WWL917507 AB983040:AD983041 JX983042:JZ983043 TT983042:TV983043 ADP983042:ADR983043 ANL983042:ANN983043 AXH983042:AXJ983043 BHD983042:BHF983043 BQZ983042:BRB983043 CAV983042:CAX983043 CKR983042:CKT983043 CUN983042:CUP983043 DEJ983042:DEL983043 DOF983042:DOH983043 DYB983042:DYD983043 EHX983042:EHZ983043 ERT983042:ERV983043 FBP983042:FBR983043 FLL983042:FLN983043 FVH983042:FVJ983043 GFD983042:GFF983043 GOZ983042:GPB983043 GYV983042:GYX983043 HIR983042:HIT983043 HSN983042:HSP983043 ICJ983042:ICL983043 IMF983042:IMH983043 IWB983042:IWD983043 JFX983042:JFZ983043 JPT983042:JPV983043 JZP983042:JZR983043 KJL983042:KJN983043 KTH983042:KTJ983043 LDD983042:LDF983043 LMZ983042:LNB983043 LWV983042:LWX983043 MGR983042:MGT983043 MQN983042:MQP983043 NAJ983042:NAL983043 NKF983042:NKH983043 NUB983042:NUD983043 ODX983042:ODZ983043 ONT983042:ONV983043 OXP983042:OXR983043 PHL983042:PHN983043 PRH983042:PRJ983043 QBD983042:QBF983043 QKZ983042:QLB983043 QUV983042:QUX983043 RER983042:RET983043 RON983042:ROP983043 RYJ983042:RYL983043 SIF983042:SIH983043 SSB983042:SSD983043 TBX983042:TBZ983043 TLT983042:TLV983043 TVP983042:TVR983043 UFL983042:UFN983043 UPH983042:UPJ983043 UZD983042:UZF983043 VIZ983042:VJB983043 VSV983042:VSX983043 WCR983042:WCT983043 WMN983042:WMP983043" xr:uid="{00000000-0002-0000-0200-000001000000}">
      <formula1>ganttSymbols</formula1>
    </dataValidation>
  </dataValidations>
  <pageMargins left="0.70866141732283461" right="0.70866141732283461" top="0.74803149606299213" bottom="0.74803149606299213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8092c31-ad2f-4219-8783-5fba3fef38bc">UNITOFRM-1353267509-2</_dlc_DocId>
    <_dlc_DocIdUrl xmlns="38092c31-ad2f-4219-8783-5fba3fef38bc">
      <Url>https://intranet.undp.org/unit/ofrm/hact/_layouts/15/DocIdRedir.aspx?ID=UNITOFRM-1353267509-2</Url>
      <Description>UNITOFRM-1353267509-2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F5DC9CBBC7384990918FB9A6486ED1" ma:contentTypeVersion="0" ma:contentTypeDescription="Create a new document." ma:contentTypeScope="" ma:versionID="201a41f77176cff8b425455f6e3c0f42">
  <xsd:schema xmlns:xsd="http://www.w3.org/2001/XMLSchema" xmlns:xs="http://www.w3.org/2001/XMLSchema" xmlns:p="http://schemas.microsoft.com/office/2006/metadata/properties" xmlns:ns2="38092c31-ad2f-4219-8783-5fba3fef38bc" targetNamespace="http://schemas.microsoft.com/office/2006/metadata/properties" ma:root="true" ma:fieldsID="71e1494af434fd7b0cd652c7da3de5cf" ns2:_="">
    <xsd:import namespace="38092c31-ad2f-4219-8783-5fba3fef38b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092c31-ad2f-4219-8783-5fba3fef38b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334261-0FC0-4237-9ADD-3C201D42E030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0FD97E81-CAB9-4D24-A019-70D9FB110C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29E49D-297D-4A4B-8ECB-6F5BAE321B70}">
  <ds:schemaRefs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38092c31-ad2f-4219-8783-5fba3fef38bc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CCFED200-56A2-43AE-888C-69A344711A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092c31-ad2f-4219-8783-5fba3fef38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ICE</vt:lpstr>
      <vt:lpstr>ICE Details</vt:lpstr>
      <vt:lpstr>Workplan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Linda Aziz</cp:lastModifiedBy>
  <cp:lastPrinted>2018-12-12T07:22:25Z</cp:lastPrinted>
  <dcterms:created xsi:type="dcterms:W3CDTF">2017-12-06T08:16:30Z</dcterms:created>
  <dcterms:modified xsi:type="dcterms:W3CDTF">2020-06-30T10:27:30Z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0x010100E1F5DC9CBBC7384990918FB9A6486ED1</vt:lpwstr>
  </property>
  <property fmtid="{D5CDD505-2E9C-101B-9397-08002B2CF9AE}" pid="3" name="_dlc_DocIdItemGuid">
    <vt:lpwstr>fc08eaff-8336-4a48-b2a3-7a1bb92c2ce9</vt:lpwstr>
  </property>
  <property fmtid="{D5CDD505-2E9C-101B-9397-08002B2CF9AE}" pid="4" name="UNDPCountry">
    <vt:lpwstr/>
  </property>
  <property fmtid="{D5CDD505-2E9C-101B-9397-08002B2CF9AE}" pid="5" name="UndpDocTypeMM">
    <vt:lpwstr/>
  </property>
  <property fmtid="{D5CDD505-2E9C-101B-9397-08002B2CF9AE}" pid="6" name="UNDPDocumentCategory">
    <vt:lpwstr/>
  </property>
  <property fmtid="{D5CDD505-2E9C-101B-9397-08002B2CF9AE}" pid="7" name="TaxCatchAll">
    <vt:lpwstr/>
  </property>
  <property fmtid="{D5CDD505-2E9C-101B-9397-08002B2CF9AE}" pid="8" name="UNDPFocusAreas">
    <vt:lpwstr/>
  </property>
  <property fmtid="{D5CDD505-2E9C-101B-9397-08002B2CF9AE}" pid="9" name="UndpDocStatus">
    <vt:lpwstr>Draft</vt:lpwstr>
  </property>
  <property fmtid="{D5CDD505-2E9C-101B-9397-08002B2CF9AE}" pid="10" name="UN Languages">
    <vt:lpwstr/>
  </property>
  <property fmtid="{D5CDD505-2E9C-101B-9397-08002B2CF9AE}" pid="11" name="UndpClassificationLevel">
    <vt:lpwstr>Internal Use Only</vt:lpwstr>
  </property>
  <property fmtid="{D5CDD505-2E9C-101B-9397-08002B2CF9AE}" pid="12" name="UndpUnitMM">
    <vt:lpwstr/>
  </property>
  <property fmtid="{D5CDD505-2E9C-101B-9397-08002B2CF9AE}" pid="13" name="eRegFilingCodeMM">
    <vt:lpwstr/>
  </property>
  <property fmtid="{D5CDD505-2E9C-101B-9397-08002B2CF9AE}" pid="14" name="UndpIsTemplate">
    <vt:lpwstr>No</vt:lpwstr>
  </property>
</Properties>
</file>