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-15" yWindow="345" windowWidth="10110" windowHeight="8970" tabRatio="896"/>
  </bookViews>
  <sheets>
    <sheet name="BoQ" sheetId="8" r:id="rId1"/>
    <sheet name="Sheet1" sheetId="9" r:id="rId2"/>
  </sheets>
  <definedNames>
    <definedName name="_xlnm.Print_Area" localSheetId="0">BoQ!$A$1:$I$53</definedName>
    <definedName name="_xlnm.Print_Area" localSheetId="1">Sheet1!$A$1:$H$24</definedName>
  </definedNames>
  <calcPr calcId="125725"/>
</workbook>
</file>

<file path=xl/calcChain.xml><?xml version="1.0" encoding="utf-8"?>
<calcChain xmlns="http://schemas.openxmlformats.org/spreadsheetml/2006/main">
  <c r="A51" i="8"/>
  <c r="A50" l="1"/>
  <c r="H40"/>
  <c r="H50" s="1"/>
  <c r="I50" s="1"/>
  <c r="A49"/>
  <c r="H27"/>
  <c r="H49" s="1"/>
  <c r="I49" s="1"/>
  <c r="A48"/>
  <c r="A47"/>
  <c r="A46"/>
  <c r="H23"/>
  <c r="I23"/>
  <c r="I40" l="1"/>
  <c r="H44"/>
  <c r="H51" s="1"/>
  <c r="I44"/>
  <c r="I51" s="1"/>
  <c r="I27"/>
  <c r="I18"/>
  <c r="H18"/>
  <c r="H47" s="1"/>
  <c r="I47" s="1"/>
  <c r="H48"/>
  <c r="I48" s="1"/>
  <c r="H14" l="1"/>
  <c r="H46" s="1"/>
  <c r="H52" s="1"/>
  <c r="I14"/>
  <c r="I46" l="1"/>
  <c r="I52" s="1"/>
  <c r="H53"/>
</calcChain>
</file>

<file path=xl/sharedStrings.xml><?xml version="1.0" encoding="utf-8"?>
<sst xmlns="http://schemas.openxmlformats.org/spreadsheetml/2006/main" count="77" uniqueCount="58">
  <si>
    <t>United Nations Development Programme</t>
  </si>
  <si>
    <t>Opis Radova</t>
  </si>
  <si>
    <t>m2</t>
  </si>
  <si>
    <t xml:space="preserve">R.Br. </t>
  </si>
  <si>
    <r>
      <t xml:space="preserve"> </t>
    </r>
    <r>
      <rPr>
        <sz val="9"/>
        <rFont val="Myriad Pro"/>
        <family val="2"/>
      </rPr>
      <t>Količina</t>
    </r>
  </si>
  <si>
    <r>
      <t xml:space="preserve">                              </t>
    </r>
    <r>
      <rPr>
        <sz val="9"/>
        <rFont val="Myriad Pro"/>
        <family val="2"/>
      </rPr>
      <t>Jed Mj.</t>
    </r>
  </si>
  <si>
    <t>Jed cijena   sa PDV-om</t>
  </si>
  <si>
    <t>Jed cijena bez PDV-a</t>
  </si>
  <si>
    <t>Ukupno bez PDV</t>
  </si>
  <si>
    <t>Ukupno sa PDV</t>
  </si>
  <si>
    <t>m3</t>
  </si>
  <si>
    <t>Annex II</t>
  </si>
  <si>
    <t>kom</t>
  </si>
  <si>
    <t xml:space="preserve"> REKAPITULACIJA</t>
  </si>
  <si>
    <t>Ukupno</t>
  </si>
  <si>
    <t>PDV  17%</t>
  </si>
  <si>
    <t>UREĐENJE PARTIZANSKOG SPOMEN GROBLJA I ČESME U RUDOM</t>
  </si>
  <si>
    <t>Rudo</t>
  </si>
  <si>
    <t>Sječenje , šiblja, grmlja, krunog rastinja i suvih grana. Sakupljanje, utovar na vozilo i odvoz na deponiju do 2,0 km. Obračun po m2  završene površine</t>
  </si>
  <si>
    <t>Vađenje panjeva , promjera cca 500 mm, koji su ostali od porušenih stabala. Utovar na vozilo i odvoz na deponiju do 2,0 km. Obračun po komadu</t>
  </si>
  <si>
    <t>Mašinski iskop rastresite zemlje III kategorije za stazu kroz groblje u sloju od 25 cm i širine do 2,0 m. Utovara materijala i odvoz na deponiju do 2,0 km. Obračun po m3 odvezenog materijala</t>
  </si>
  <si>
    <t>Nabavka, dovoz, ugradnja i nabijanje šljunkovitog materijala za stazu i plato groblja. Debljina sloja 15 cm, a širina promjenjljiva. Obračun po m3 ugrađenog šljunka</t>
  </si>
  <si>
    <t>Nabavka, dovoz i planiranje u sloju 10-15 cm  probrane zemlje (humusa) uz stazu i plato groblja. Materijala isplanirati oko staze i uklopiti u okolni teren. Obračun po m3 ugrađene zemlje</t>
  </si>
  <si>
    <t>Pripremni i zemljani  radovi</t>
  </si>
  <si>
    <t>Ukupno pripremni i zemljani radovi</t>
  </si>
  <si>
    <t>Nabavka, transport i ugradnja baštanskih ivičnjaka 12 x 8 x 50 cm uz staze groblja. Ivičnjaci se polažu u sloj suvog betona MB 20 , a fuge obrađuju cementnom masom. Obračun po m1 ugrađenih ivičnjalka.</t>
  </si>
  <si>
    <t>m</t>
  </si>
  <si>
    <t>Nabavka transport i ugradnja betonskih ploča "behaton" ili slično, debljine 4 cm širine 40 cm i dužine slobodno. Ploče se polažu preko posteljice od šljunka u sloj  pijeska/rizle u linijskom rasporedu, a fuge popunjavaju sitnozrnim pijeskom. Obračun po m2 gotove površine</t>
  </si>
  <si>
    <t>Betonska galanterija</t>
  </si>
  <si>
    <t>Ukupno betonska galanterija</t>
  </si>
  <si>
    <t>Bravarski radovi</t>
  </si>
  <si>
    <t>Pregled čelične ograde groblja visine 1,2 m, parcijalo utezanje i zavarivanje profila, čišćenje ispucale farbe i korozije,  te priprema i premazivanje kompletne ograde uljanom bojom za metal u jednom premazu. Obračun po m1 sanirane i ofarbane ograde.</t>
  </si>
  <si>
    <t>m1</t>
  </si>
  <si>
    <t>Nabavka materijala te izrada nedostajuće ograde od istih cjevastih profila kao postojeće, sa uklapanjem, pripremom i farbanjem kao postoječa ograda. Obračun po mm1</t>
  </si>
  <si>
    <t>Pregled čelične ulazne kapije groblja širine 3,00 visine 1,20 m, parcijalo utezanje i zavarivanje profila, čišćenje ispucale farbe i korozije,  te priprema i premazivanje kompletne kapije  uljanom bojom za metal u jednom premazu. Takođe cijenom obuhvatiti i izradu mehanizma za zaključavanje sa katancem. Obračun paušalno</t>
  </si>
  <si>
    <t>Pauš.</t>
  </si>
  <si>
    <t>Ukupno bravarski radovi</t>
  </si>
  <si>
    <t>Ostali radovi</t>
  </si>
  <si>
    <t>Pregled i popravka obične ograde od bodljikave žice. Popravka podrazumijeva zamjenu istrulih kolaca, zatezanje žice i eventualna zamjene dijela zice, koja je neupotrebljiva. Procjena 10 % neupotrebljive ograde . Obračun po m1</t>
  </si>
  <si>
    <t>Ukupno ostali radovi</t>
  </si>
  <si>
    <t>Pregled kamenih spomen ploča, te obnavljanje udubljenih  natpisa u kamenu, kistom  pomoću boje za beton kao postojeći natpisi. Obračun po komadu obnovlene ploče</t>
  </si>
  <si>
    <t>Uređenje spomen česme u Gaočićima</t>
  </si>
  <si>
    <t>Ručno raskresavanje i krčenje šiblja i  niskog rastinja u pojasu oko česme. Utovar materijala i odvoz na deponiju do 2,0 km. Obračun po m2</t>
  </si>
  <si>
    <t>Ukupno uređenje spomen česme u Gaočićima</t>
  </si>
  <si>
    <t>Šalovanje i betoniranje korita česme istog oblika kao postojeće. Cijenom betona predvidjeti konstruktivnu armaturu zidova korita. Obračun po m3 ugrađenog betona.</t>
  </si>
  <si>
    <t>Odstranivanje starog betonskog korita česme. Utovar na vozilo i odvoz na deponiju do 2,0 km</t>
  </si>
  <si>
    <t>Nabavka materijala i malterisanje betonskog zida česme cemntnim malterom sa završnim glačanjem. Cijenom obuhvatiti i pripremu površine, što podrazumijeva ukljnjanje nestabilnih dijelova starog maltera i špricanje. Obračun po m2 omalterisne površine</t>
  </si>
  <si>
    <t>Nabavlka PEHD vodovodne cijevi 1/2", polaganje u rov, te povezivanjem sa instalacijom u rezervoaru i izlazom na česmi. Cijenom obuhvatiti fazonske komade za vezu. Obračun po m1 ugrađene cijevi</t>
  </si>
  <si>
    <t>Mašinski iskop rova za polaganje dovodne cijevi i odvoda česme od objekta stare škole u nepostrednij blizini. Zemljani materijal je III kategorije. Materijal odbaciti u stranu, kako bi se koristio za zagrtanje. Cijenom obuhvatiti iskop i zagrtanje poslije polaganja cijevi.Obračun po m3</t>
  </si>
  <si>
    <t>Nabavka i ugradnja odvodne kanalizacione cijevi Fi 70 mm iz korita česme. Cijev se polaže u iskopani rov i odvodi van kruga. Cijenom obuhvatiti fazoonske komade za povezivanje sa koritom. Obraćun po m1</t>
  </si>
  <si>
    <t>Nabavka i ugradnja propusnog mesinganog ventila 1/2", koji se postavlja na početku cjevovoda iz rezervoara. Obračun po momadu</t>
  </si>
  <si>
    <t>Nabavka i ugradnja dvorišne ukrasne česme od mesinga 1/2". Česma je sa toćkom i ugrađuje se u zid iznad korita. Obračun po komadu</t>
  </si>
  <si>
    <t xml:space="preserve">Nabavka materijala i bojenjem bojom za beton omalterisanih zidova česme u dva prelaza. Cijenom obuhvatiti i pripremne radove, što podrazumijeva odstranjivanje prašine sa maltera i gundiranje površina. Obračun po m2 </t>
  </si>
  <si>
    <t>Nabavka materijala i bojenjem bojom za beton utisnutih slova spomen ploče česme. Cijenom obuhvatiti i pripremne radove, što podrazumijeva odstranjivanje stare farbe. Obračun po komadu gotove ploče.</t>
  </si>
  <si>
    <t>Nadstrešnice i markacija</t>
  </si>
  <si>
    <t>Nabavka materijala i izrada znakova za obilježavanje puta od partizanskog groblja do česme. Znakovi su od plstificiranog lima (table 15 x 50 cm )sa natpisom i postavljaju se na ofarbane metalne stibove profila Fi 50 mm visine 2,0 m, koji se pobijaju u zemlju. Obračun po konadu gotovog znaka</t>
  </si>
  <si>
    <t>Nabavka materijala i izrada drvene nadstrešnice -odmorišta. Pozicija podrazumijeva ravnanje platoa za postavljanje, izrada i montaža i pričvršćenje drvene nadstrešnice  na četiri drvena  stuba ukupne visine 3,0 m, sa limenim  krovištem, drvenim stolom i klupama. Dimenije u osnovi su 300 x 200 cm. Cijenom obuhvatiti i zaštitu lakom za drvo. Obračun po kom gotove nadstrešnice.</t>
  </si>
  <si>
    <t>Ukupno nadstrešnica i markacija</t>
  </si>
</sst>
</file>

<file path=xl/styles.xml><?xml version="1.0" encoding="utf-8"?>
<styleSheet xmlns="http://schemas.openxmlformats.org/spreadsheetml/2006/main">
  <numFmts count="4">
    <numFmt numFmtId="43" formatCode="_-* #,##0.00\ _K_M_-;\-* #,##0.00\ _K_M_-;_-* &quot;-&quot;??\ _K_M_-;_-@_-"/>
    <numFmt numFmtId="164" formatCode="_(* #,##0.00_);_(* \(#,##0.00\);_(* &quot;-&quot;??_);_(@_)"/>
    <numFmt numFmtId="165" formatCode="#,##0.00;[Red]#,##0.00"/>
    <numFmt numFmtId="166" formatCode="0.0"/>
  </numFmts>
  <fonts count="15">
    <font>
      <sz val="10"/>
      <name val="Arial"/>
      <charset val="238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Myriad Pro"/>
      <family val="2"/>
    </font>
    <font>
      <sz val="11"/>
      <name val="Myriad Pro"/>
      <family val="2"/>
    </font>
    <font>
      <sz val="10"/>
      <name val="Myriad Pro"/>
      <family val="2"/>
    </font>
    <font>
      <b/>
      <sz val="9"/>
      <name val="Myriad Pro"/>
      <family val="2"/>
    </font>
    <font>
      <sz val="9"/>
      <name val="Myriad Pro"/>
      <family val="2"/>
    </font>
    <font>
      <i/>
      <sz val="10"/>
      <name val="Bodoni Cirilica"/>
      <family val="2"/>
    </font>
    <font>
      <b/>
      <i/>
      <sz val="9"/>
      <name val="Myriad Pro"/>
      <family val="2"/>
    </font>
    <font>
      <b/>
      <sz val="10"/>
      <name val="Myriad Pro"/>
      <family val="2"/>
    </font>
    <font>
      <b/>
      <sz val="12"/>
      <name val="Myriad Pro"/>
      <family val="2"/>
    </font>
    <font>
      <sz val="11"/>
      <color indexed="8"/>
      <name val="Calibri"/>
      <family val="2"/>
      <charset val="1"/>
    </font>
    <font>
      <b/>
      <sz val="20"/>
      <color rgb="FFFF0000"/>
      <name val="Myriad Pro"/>
      <family val="2"/>
    </font>
    <font>
      <b/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 applyProtection="0"/>
    <xf numFmtId="0" fontId="2" fillId="0" borderId="0"/>
    <xf numFmtId="0" fontId="8" fillId="0" borderId="0"/>
    <xf numFmtId="0" fontId="1" fillId="0" borderId="0"/>
    <xf numFmtId="0" fontId="12" fillId="0" borderId="0"/>
  </cellStyleXfs>
  <cellXfs count="72">
    <xf numFmtId="0" fontId="0" fillId="0" borderId="0" xfId="0"/>
    <xf numFmtId="0" fontId="4" fillId="0" borderId="0" xfId="0" applyFont="1" applyBorder="1" applyAlignment="1" applyProtection="1"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4" fontId="3" fillId="0" borderId="0" xfId="0" applyNumberFormat="1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wrapText="1"/>
      <protection locked="0"/>
    </xf>
    <xf numFmtId="4" fontId="4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/>
    <xf numFmtId="0" fontId="4" fillId="0" borderId="0" xfId="0" applyFont="1" applyProtection="1">
      <protection locked="0"/>
    </xf>
    <xf numFmtId="4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top"/>
      <protection locked="0"/>
    </xf>
    <xf numFmtId="4" fontId="3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wrapText="1"/>
      <protection locked="0"/>
    </xf>
    <xf numFmtId="4" fontId="3" fillId="0" borderId="0" xfId="0" applyNumberFormat="1" applyFont="1" applyFill="1" applyAlignment="1" applyProtection="1">
      <alignment horizontal="center"/>
      <protection locked="0"/>
    </xf>
    <xf numFmtId="0" fontId="7" fillId="0" borderId="5" xfId="0" applyFont="1" applyBorder="1" applyAlignment="1">
      <alignment horizontal="center" vertical="center"/>
    </xf>
    <xf numFmtId="4" fontId="6" fillId="4" borderId="2" xfId="0" applyNumberFormat="1" applyFont="1" applyFill="1" applyBorder="1" applyAlignment="1" applyProtection="1">
      <alignment horizontal="center" vertical="center" wrapText="1"/>
      <protection locked="0"/>
    </xf>
    <xf numFmtId="4" fontId="7" fillId="4" borderId="2" xfId="0" applyNumberFormat="1" applyFont="1" applyFill="1" applyBorder="1" applyAlignment="1" applyProtection="1">
      <alignment horizontal="center" vertical="center" wrapText="1"/>
      <protection locked="0"/>
    </xf>
    <xf numFmtId="4" fontId="6" fillId="4" borderId="3" xfId="0" applyNumberFormat="1" applyFont="1" applyFill="1" applyBorder="1" applyAlignment="1" applyProtection="1">
      <alignment horizontal="center" vertical="top" wrapText="1"/>
      <protection locked="0"/>
    </xf>
    <xf numFmtId="4" fontId="9" fillId="0" borderId="0" xfId="0" applyNumberFormat="1" applyFont="1" applyFill="1" applyBorder="1" applyAlignment="1" applyProtection="1">
      <alignment horizontal="center" wrapText="1"/>
      <protection locked="0"/>
    </xf>
    <xf numFmtId="4" fontId="9" fillId="0" borderId="0" xfId="0" applyNumberFormat="1" applyFont="1" applyBorder="1" applyAlignment="1" applyProtection="1">
      <alignment horizontal="center" wrapText="1"/>
      <protection locked="0"/>
    </xf>
    <xf numFmtId="164" fontId="7" fillId="3" borderId="9" xfId="0" applyNumberFormat="1" applyFont="1" applyFill="1" applyBorder="1" applyAlignment="1">
      <alignment horizontal="center" vertical="center"/>
    </xf>
    <xf numFmtId="165" fontId="7" fillId="0" borderId="5" xfId="0" applyNumberFormat="1" applyFont="1" applyBorder="1" applyAlignment="1">
      <alignment vertical="center"/>
    </xf>
    <xf numFmtId="164" fontId="7" fillId="0" borderId="5" xfId="0" applyNumberFormat="1" applyFont="1" applyBorder="1" applyAlignment="1">
      <alignment vertical="center"/>
    </xf>
    <xf numFmtId="164" fontId="5" fillId="0" borderId="5" xfId="0" applyNumberFormat="1" applyFont="1" applyBorder="1" applyAlignment="1">
      <alignment vertical="center"/>
    </xf>
    <xf numFmtId="0" fontId="7" fillId="3" borderId="9" xfId="0" applyFont="1" applyFill="1" applyBorder="1" applyAlignment="1">
      <alignment horizontal="center" vertical="center"/>
    </xf>
    <xf numFmtId="164" fontId="7" fillId="3" borderId="10" xfId="0" applyNumberFormat="1" applyFont="1" applyFill="1" applyBorder="1" applyAlignment="1">
      <alignment horizontal="center" vertical="center"/>
    </xf>
    <xf numFmtId="164" fontId="10" fillId="0" borderId="7" xfId="0" applyNumberFormat="1" applyFont="1" applyBorder="1" applyAlignment="1">
      <alignment vertical="center"/>
    </xf>
    <xf numFmtId="164" fontId="10" fillId="0" borderId="11" xfId="0" applyNumberFormat="1" applyFont="1" applyBorder="1" applyAlignment="1">
      <alignment vertical="center"/>
    </xf>
    <xf numFmtId="0" fontId="10" fillId="0" borderId="0" xfId="0" applyFont="1"/>
    <xf numFmtId="166" fontId="3" fillId="0" borderId="0" xfId="0" applyNumberFormat="1" applyFont="1" applyAlignment="1" applyProtection="1">
      <alignment horizontal="center" vertical="top"/>
      <protection locked="0"/>
    </xf>
    <xf numFmtId="166" fontId="4" fillId="0" borderId="0" xfId="0" applyNumberFormat="1" applyFont="1" applyBorder="1" applyAlignment="1" applyProtection="1">
      <alignment horizontal="center" vertical="top"/>
      <protection locked="0"/>
    </xf>
    <xf numFmtId="166" fontId="6" fillId="4" borderId="2" xfId="0" applyNumberFormat="1" applyFont="1" applyFill="1" applyBorder="1" applyAlignment="1" applyProtection="1">
      <alignment horizontal="center" vertical="center" wrapText="1"/>
      <protection locked="0"/>
    </xf>
    <xf numFmtId="166" fontId="4" fillId="0" borderId="0" xfId="0" applyNumberFormat="1" applyFont="1" applyAlignment="1" applyProtection="1">
      <alignment horizontal="center" vertical="top"/>
      <protection locked="0"/>
    </xf>
    <xf numFmtId="1" fontId="6" fillId="0" borderId="9" xfId="0" applyNumberFormat="1" applyFont="1" applyFill="1" applyBorder="1" applyAlignment="1">
      <alignment horizontal="center" vertical="center"/>
    </xf>
    <xf numFmtId="166" fontId="7" fillId="0" borderId="5" xfId="0" applyNumberFormat="1" applyFont="1" applyBorder="1" applyAlignment="1">
      <alignment horizontal="center" vertical="center"/>
    </xf>
    <xf numFmtId="164" fontId="14" fillId="5" borderId="5" xfId="0" applyNumberFormat="1" applyFont="1" applyFill="1" applyBorder="1" applyAlignment="1" applyProtection="1">
      <alignment horizontal="center" vertical="center"/>
      <protection locked="0"/>
    </xf>
    <xf numFmtId="164" fontId="14" fillId="5" borderId="5" xfId="0" applyNumberFormat="1" applyFont="1" applyFill="1" applyBorder="1" applyAlignment="1" applyProtection="1">
      <alignment horizontal="center"/>
      <protection locked="0"/>
    </xf>
    <xf numFmtId="43" fontId="4" fillId="0" borderId="0" xfId="0" applyNumberFormat="1" applyFont="1" applyProtection="1">
      <protection locked="0"/>
    </xf>
    <xf numFmtId="164" fontId="14" fillId="5" borderId="19" xfId="0" applyNumberFormat="1" applyFont="1" applyFill="1" applyBorder="1" applyAlignment="1" applyProtection="1">
      <alignment horizontal="center" vertical="center"/>
      <protection locked="0"/>
    </xf>
    <xf numFmtId="4" fontId="7" fillId="0" borderId="5" xfId="0" applyNumberFormat="1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10" fillId="5" borderId="13" xfId="0" applyFont="1" applyFill="1" applyBorder="1" applyAlignment="1" applyProtection="1">
      <alignment horizontal="left" vertical="top"/>
      <protection locked="0"/>
    </xf>
    <xf numFmtId="0" fontId="10" fillId="5" borderId="8" xfId="0" applyFont="1" applyFill="1" applyBorder="1" applyAlignment="1" applyProtection="1">
      <alignment horizontal="left" vertical="top"/>
      <protection locked="0"/>
    </xf>
    <xf numFmtId="0" fontId="10" fillId="5" borderId="6" xfId="0" applyFont="1" applyFill="1" applyBorder="1" applyAlignment="1" applyProtection="1">
      <alignment horizontal="left" vertical="top"/>
      <protection locked="0"/>
    </xf>
    <xf numFmtId="0" fontId="6" fillId="3" borderId="17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7" fillId="2" borderId="15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166" fontId="7" fillId="5" borderId="23" xfId="0" applyNumberFormat="1" applyFont="1" applyFill="1" applyBorder="1" applyAlignment="1" applyProtection="1">
      <alignment horizontal="center" vertical="top"/>
      <protection locked="0"/>
    </xf>
    <xf numFmtId="166" fontId="7" fillId="5" borderId="24" xfId="0" applyNumberFormat="1" applyFont="1" applyFill="1" applyBorder="1" applyAlignment="1" applyProtection="1">
      <alignment horizontal="center" vertical="top"/>
      <protection locked="0"/>
    </xf>
    <xf numFmtId="43" fontId="14" fillId="5" borderId="25" xfId="0" applyNumberFormat="1" applyFont="1" applyFill="1" applyBorder="1" applyAlignment="1" applyProtection="1">
      <alignment horizontal="center"/>
      <protection locked="0"/>
    </xf>
    <xf numFmtId="0" fontId="14" fillId="5" borderId="26" xfId="0" applyFont="1" applyFill="1" applyBorder="1" applyAlignment="1" applyProtection="1">
      <alignment horizontal="center"/>
      <protection locked="0"/>
    </xf>
    <xf numFmtId="0" fontId="10" fillId="5" borderId="20" xfId="0" applyFont="1" applyFill="1" applyBorder="1" applyAlignment="1" applyProtection="1">
      <alignment horizontal="center" vertical="top"/>
      <protection locked="0"/>
    </xf>
    <xf numFmtId="0" fontId="10" fillId="5" borderId="21" xfId="0" applyFont="1" applyFill="1" applyBorder="1" applyAlignment="1" applyProtection="1">
      <alignment horizontal="center" vertical="top"/>
      <protection locked="0"/>
    </xf>
    <xf numFmtId="0" fontId="10" fillId="5" borderId="22" xfId="0" applyFont="1" applyFill="1" applyBorder="1" applyAlignment="1" applyProtection="1">
      <alignment horizontal="center" vertical="top"/>
      <protection locked="0"/>
    </xf>
    <xf numFmtId="0" fontId="10" fillId="5" borderId="13" xfId="0" applyFont="1" applyFill="1" applyBorder="1" applyAlignment="1" applyProtection="1">
      <alignment horizontal="center" vertical="top"/>
      <protection locked="0"/>
    </xf>
    <xf numFmtId="0" fontId="10" fillId="5" borderId="8" xfId="0" applyFont="1" applyFill="1" applyBorder="1" applyAlignment="1" applyProtection="1">
      <alignment horizontal="center" vertical="top"/>
      <protection locked="0"/>
    </xf>
    <xf numFmtId="0" fontId="10" fillId="5" borderId="6" xfId="0" applyFont="1" applyFill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justify" wrapText="1"/>
      <protection locked="0"/>
    </xf>
    <xf numFmtId="0" fontId="11" fillId="0" borderId="3" xfId="0" applyFont="1" applyBorder="1" applyAlignment="1" applyProtection="1">
      <alignment horizontal="center" vertical="justify"/>
      <protection locked="0"/>
    </xf>
    <xf numFmtId="0" fontId="11" fillId="0" borderId="4" xfId="0" applyFont="1" applyBorder="1" applyAlignment="1" applyProtection="1">
      <alignment horizontal="center" vertical="justify"/>
      <protection locked="0"/>
    </xf>
    <xf numFmtId="166" fontId="4" fillId="0" borderId="14" xfId="0" applyNumberFormat="1" applyFont="1" applyBorder="1" applyAlignment="1" applyProtection="1">
      <alignment horizontal="center" vertical="top"/>
      <protection locked="0"/>
    </xf>
    <xf numFmtId="166" fontId="13" fillId="0" borderId="3" xfId="0" applyNumberFormat="1" applyFont="1" applyBorder="1" applyAlignment="1" applyProtection="1">
      <alignment horizontal="left" vertical="top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 wrapText="1"/>
    </xf>
  </cellXfs>
  <cellStyles count="5">
    <cellStyle name="Excel Built-in Normal" xfId="4"/>
    <cellStyle name="Normal" xfId="0" builtinId="0"/>
    <cellStyle name="Normal 2" xfId="1"/>
    <cellStyle name="Normal 3" xfId="3"/>
    <cellStyle name="Обычный_Predmjer-Jovanic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381000</xdr:colOff>
      <xdr:row>0</xdr:row>
      <xdr:rowOff>108585</xdr:rowOff>
    </xdr:from>
    <xdr:to>
      <xdr:col>8</xdr:col>
      <xdr:colOff>744855</xdr:colOff>
      <xdr:row>1</xdr:row>
      <xdr:rowOff>590550</xdr:rowOff>
    </xdr:to>
    <xdr:pic>
      <xdr:nvPicPr>
        <xdr:cNvPr id="1062" name="Picture 1" descr="new logo">
          <a:extLst>
            <a:ext uri="{FF2B5EF4-FFF2-40B4-BE49-F238E27FC236}">
              <a16:creationId xmlns:a16="http://schemas.microsoft.com/office/drawing/2014/main" xmlns="" id="{00000000-0008-0000-00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10325" y="108585"/>
          <a:ext cx="363855" cy="910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view="pageBreakPreview" zoomScaleNormal="100" zoomScaleSheetLayoutView="100" zoomScalePageLayoutView="76" workbookViewId="0">
      <selection activeCell="F42" sqref="F42:I43"/>
    </sheetView>
  </sheetViews>
  <sheetFormatPr defaultColWidth="9.140625" defaultRowHeight="15"/>
  <cols>
    <col min="1" max="1" width="5" style="32" customWidth="1"/>
    <col min="2" max="2" width="20.28515625" style="10" customWidth="1"/>
    <col min="3" max="3" width="21.42578125" style="12" customWidth="1"/>
    <col min="4" max="4" width="6.5703125" style="11" customWidth="1"/>
    <col min="5" max="5" width="8" style="13" customWidth="1"/>
    <col min="6" max="6" width="10.7109375" style="9" customWidth="1"/>
    <col min="7" max="7" width="8.7109375" style="9" customWidth="1"/>
    <col min="8" max="8" width="11.42578125" style="8" customWidth="1"/>
    <col min="9" max="9" width="13.85546875" style="8" customWidth="1"/>
    <col min="10" max="10" width="9.140625" style="8"/>
    <col min="11" max="11" width="15.28515625" style="8" bestFit="1" customWidth="1"/>
    <col min="12" max="16384" width="9.140625" style="8"/>
  </cols>
  <sheetData>
    <row r="1" spans="1:9" s="1" customFormat="1" ht="33.75" customHeight="1">
      <c r="A1" s="29"/>
      <c r="B1" s="61" t="s">
        <v>0</v>
      </c>
      <c r="C1" s="61"/>
      <c r="D1" s="61"/>
      <c r="E1" s="61"/>
      <c r="F1" s="61"/>
      <c r="G1" s="6"/>
    </row>
    <row r="2" spans="1:9" s="1" customFormat="1" ht="51" customHeight="1" thickBot="1">
      <c r="A2" s="65"/>
      <c r="B2" s="65"/>
      <c r="C2" s="65"/>
      <c r="D2" s="65"/>
      <c r="E2" s="65"/>
      <c r="F2" s="65"/>
      <c r="G2" s="65"/>
      <c r="H2" s="65"/>
      <c r="I2" s="65"/>
    </row>
    <row r="3" spans="1:9" s="1" customFormat="1" ht="35.25" customHeight="1" thickBot="1">
      <c r="A3" s="62" t="s">
        <v>16</v>
      </c>
      <c r="B3" s="63"/>
      <c r="C3" s="63"/>
      <c r="D3" s="63"/>
      <c r="E3" s="63"/>
      <c r="F3" s="63"/>
      <c r="G3" s="63"/>
      <c r="H3" s="63"/>
      <c r="I3" s="64"/>
    </row>
    <row r="4" spans="1:9" s="1" customFormat="1" ht="24.75" customHeight="1" thickBot="1">
      <c r="A4" s="66"/>
      <c r="B4" s="66"/>
      <c r="C4" s="66"/>
      <c r="D4" s="66"/>
      <c r="E4" s="66"/>
      <c r="F4" s="66"/>
      <c r="G4" s="66"/>
      <c r="H4" s="66"/>
      <c r="I4" s="19" t="s">
        <v>11</v>
      </c>
    </row>
    <row r="5" spans="1:9" s="1" customFormat="1" ht="36" customHeight="1" thickBot="1">
      <c r="A5" s="67" t="s">
        <v>17</v>
      </c>
      <c r="B5" s="68"/>
      <c r="C5" s="68"/>
      <c r="D5" s="68"/>
      <c r="E5" s="68"/>
      <c r="F5" s="68"/>
      <c r="G5" s="68"/>
      <c r="H5" s="68"/>
      <c r="I5" s="69"/>
    </row>
    <row r="6" spans="1:9" s="1" customFormat="1" ht="12" customHeight="1" thickBot="1">
      <c r="A6" s="30"/>
      <c r="B6" s="2"/>
      <c r="C6" s="3"/>
      <c r="D6" s="4"/>
      <c r="E6" s="18"/>
      <c r="F6" s="19"/>
      <c r="G6" s="6"/>
    </row>
    <row r="7" spans="1:9" s="5" customFormat="1" ht="34.15" customHeight="1" thickBot="1">
      <c r="A7" s="31" t="s">
        <v>3</v>
      </c>
      <c r="B7" s="70" t="s">
        <v>1</v>
      </c>
      <c r="C7" s="71"/>
      <c r="D7" s="17" t="s">
        <v>5</v>
      </c>
      <c r="E7" s="15" t="s">
        <v>4</v>
      </c>
      <c r="F7" s="16" t="s">
        <v>7</v>
      </c>
      <c r="G7" s="16" t="s">
        <v>6</v>
      </c>
      <c r="H7" s="16" t="s">
        <v>8</v>
      </c>
      <c r="I7" s="16" t="s">
        <v>9</v>
      </c>
    </row>
    <row r="8" spans="1:9" s="7" customFormat="1" ht="16.149999999999999" customHeight="1">
      <c r="A8" s="33">
        <v>1</v>
      </c>
      <c r="B8" s="45" t="s">
        <v>23</v>
      </c>
      <c r="C8" s="46"/>
      <c r="D8" s="24"/>
      <c r="E8" s="25"/>
      <c r="F8" s="20"/>
      <c r="G8" s="20"/>
      <c r="H8" s="20"/>
      <c r="I8" s="20"/>
    </row>
    <row r="9" spans="1:9" s="7" customFormat="1" ht="51.75" customHeight="1">
      <c r="A9" s="34">
        <v>1.1000000000000001</v>
      </c>
      <c r="B9" s="47" t="s">
        <v>18</v>
      </c>
      <c r="C9" s="48"/>
      <c r="D9" s="14" t="s">
        <v>2</v>
      </c>
      <c r="E9" s="21">
        <v>1000</v>
      </c>
      <c r="F9" s="22"/>
      <c r="G9" s="22"/>
      <c r="H9" s="23"/>
      <c r="I9" s="23"/>
    </row>
    <row r="10" spans="1:9" s="7" customFormat="1" ht="44.25" customHeight="1">
      <c r="A10" s="34">
        <v>1.2</v>
      </c>
      <c r="B10" s="47" t="s">
        <v>19</v>
      </c>
      <c r="C10" s="48"/>
      <c r="D10" s="14" t="s">
        <v>12</v>
      </c>
      <c r="E10" s="21">
        <v>6</v>
      </c>
      <c r="F10" s="22"/>
      <c r="G10" s="22"/>
      <c r="H10" s="23"/>
      <c r="I10" s="23"/>
    </row>
    <row r="11" spans="1:9" ht="51.75" customHeight="1">
      <c r="A11" s="34">
        <v>1.3</v>
      </c>
      <c r="B11" s="47" t="s">
        <v>20</v>
      </c>
      <c r="C11" s="48"/>
      <c r="D11" s="14" t="s">
        <v>10</v>
      </c>
      <c r="E11" s="21">
        <v>85</v>
      </c>
      <c r="F11" s="22"/>
      <c r="G11" s="22"/>
      <c r="H11" s="23"/>
      <c r="I11" s="23"/>
    </row>
    <row r="12" spans="1:9" ht="51" customHeight="1">
      <c r="A12" s="34">
        <v>1.4</v>
      </c>
      <c r="B12" s="47" t="s">
        <v>21</v>
      </c>
      <c r="C12" s="48"/>
      <c r="D12" s="14" t="s">
        <v>10</v>
      </c>
      <c r="E12" s="21">
        <v>51</v>
      </c>
      <c r="F12" s="22"/>
      <c r="G12" s="22"/>
      <c r="H12" s="23"/>
      <c r="I12" s="23"/>
    </row>
    <row r="13" spans="1:9" ht="51" customHeight="1">
      <c r="A13" s="34">
        <v>1.5</v>
      </c>
      <c r="B13" s="47" t="s">
        <v>22</v>
      </c>
      <c r="C13" s="48"/>
      <c r="D13" s="14" t="s">
        <v>10</v>
      </c>
      <c r="E13" s="21">
        <v>5</v>
      </c>
      <c r="F13" s="22"/>
      <c r="G13" s="22"/>
      <c r="H13" s="23"/>
      <c r="I13" s="23"/>
    </row>
    <row r="14" spans="1:9" s="28" customFormat="1" ht="18" customHeight="1" thickBot="1">
      <c r="A14" s="40" t="s">
        <v>24</v>
      </c>
      <c r="B14" s="41"/>
      <c r="C14" s="41"/>
      <c r="D14" s="41"/>
      <c r="E14" s="41"/>
      <c r="F14" s="41"/>
      <c r="G14" s="41"/>
      <c r="H14" s="26">
        <f>SUM(H9:H13)</f>
        <v>0</v>
      </c>
      <c r="I14" s="27">
        <f>SUM(I9:I13)</f>
        <v>0</v>
      </c>
    </row>
    <row r="15" spans="1:9" s="7" customFormat="1" ht="16.149999999999999" customHeight="1">
      <c r="A15" s="33">
        <v>2</v>
      </c>
      <c r="B15" s="45" t="s">
        <v>28</v>
      </c>
      <c r="C15" s="46"/>
      <c r="D15" s="24"/>
      <c r="E15" s="25"/>
      <c r="F15" s="20"/>
      <c r="G15" s="20"/>
      <c r="H15" s="20"/>
      <c r="I15" s="20"/>
    </row>
    <row r="16" spans="1:9" s="7" customFormat="1" ht="63.75" customHeight="1">
      <c r="A16" s="34">
        <v>2.1</v>
      </c>
      <c r="B16" s="47" t="s">
        <v>25</v>
      </c>
      <c r="C16" s="48"/>
      <c r="D16" s="14" t="s">
        <v>26</v>
      </c>
      <c r="E16" s="21">
        <v>370</v>
      </c>
      <c r="F16" s="22"/>
      <c r="G16" s="22"/>
      <c r="H16" s="23"/>
      <c r="I16" s="23"/>
    </row>
    <row r="17" spans="1:9" s="7" customFormat="1" ht="77.25" customHeight="1">
      <c r="A17" s="34">
        <v>2.2000000000000002</v>
      </c>
      <c r="B17" s="47" t="s">
        <v>27</v>
      </c>
      <c r="C17" s="48"/>
      <c r="D17" s="14" t="s">
        <v>2</v>
      </c>
      <c r="E17" s="21">
        <v>325</v>
      </c>
      <c r="F17" s="22"/>
      <c r="G17" s="22"/>
      <c r="H17" s="23"/>
      <c r="I17" s="23"/>
    </row>
    <row r="18" spans="1:9" s="28" customFormat="1" ht="18" customHeight="1" thickBot="1">
      <c r="A18" s="40" t="s">
        <v>29</v>
      </c>
      <c r="B18" s="41"/>
      <c r="C18" s="41"/>
      <c r="D18" s="41"/>
      <c r="E18" s="41"/>
      <c r="F18" s="41"/>
      <c r="G18" s="41"/>
      <c r="H18" s="26">
        <f>SUM(H16:H17)</f>
        <v>0</v>
      </c>
      <c r="I18" s="27">
        <f>SUM(I16:I17)</f>
        <v>0</v>
      </c>
    </row>
    <row r="19" spans="1:9" s="7" customFormat="1" ht="16.149999999999999" customHeight="1">
      <c r="A19" s="33">
        <v>3</v>
      </c>
      <c r="B19" s="45" t="s">
        <v>30</v>
      </c>
      <c r="C19" s="46"/>
      <c r="D19" s="24"/>
      <c r="E19" s="25"/>
      <c r="F19" s="20"/>
      <c r="G19" s="20"/>
      <c r="H19" s="20"/>
      <c r="I19" s="20"/>
    </row>
    <row r="20" spans="1:9" s="7" customFormat="1" ht="73.5" customHeight="1">
      <c r="A20" s="34">
        <v>3.1</v>
      </c>
      <c r="B20" s="47" t="s">
        <v>31</v>
      </c>
      <c r="C20" s="48"/>
      <c r="D20" s="14" t="s">
        <v>32</v>
      </c>
      <c r="E20" s="21">
        <v>73</v>
      </c>
      <c r="F20" s="22"/>
      <c r="G20" s="22"/>
      <c r="H20" s="23"/>
      <c r="I20" s="23"/>
    </row>
    <row r="21" spans="1:9" s="7" customFormat="1" ht="51" customHeight="1">
      <c r="A21" s="34">
        <v>3.2</v>
      </c>
      <c r="B21" s="47" t="s">
        <v>33</v>
      </c>
      <c r="C21" s="48"/>
      <c r="D21" s="14" t="s">
        <v>32</v>
      </c>
      <c r="E21" s="21">
        <v>3</v>
      </c>
      <c r="F21" s="22"/>
      <c r="G21" s="22"/>
      <c r="H21" s="23"/>
      <c r="I21" s="23"/>
    </row>
    <row r="22" spans="1:9" s="7" customFormat="1" ht="90" customHeight="1">
      <c r="A22" s="34">
        <v>3.3</v>
      </c>
      <c r="B22" s="47" t="s">
        <v>34</v>
      </c>
      <c r="C22" s="48"/>
      <c r="D22" s="14" t="s">
        <v>35</v>
      </c>
      <c r="E22" s="21">
        <v>1</v>
      </c>
      <c r="F22" s="22"/>
      <c r="G22" s="22"/>
      <c r="H22" s="23"/>
      <c r="I22" s="23"/>
    </row>
    <row r="23" spans="1:9" s="28" customFormat="1" ht="18" customHeight="1" thickBot="1">
      <c r="A23" s="40" t="s">
        <v>36</v>
      </c>
      <c r="B23" s="41"/>
      <c r="C23" s="41"/>
      <c r="D23" s="41"/>
      <c r="E23" s="41"/>
      <c r="F23" s="41"/>
      <c r="G23" s="41"/>
      <c r="H23" s="26">
        <f>SUM(H20:H22)</f>
        <v>0</v>
      </c>
      <c r="I23" s="27">
        <f>SUM(I20:I22)</f>
        <v>0</v>
      </c>
    </row>
    <row r="24" spans="1:9" s="7" customFormat="1" ht="16.149999999999999" customHeight="1">
      <c r="A24" s="33">
        <v>4</v>
      </c>
      <c r="B24" s="45" t="s">
        <v>37</v>
      </c>
      <c r="C24" s="46"/>
      <c r="D24" s="24"/>
      <c r="E24" s="25"/>
      <c r="F24" s="20"/>
      <c r="G24" s="20"/>
      <c r="H24" s="20"/>
      <c r="I24" s="20"/>
    </row>
    <row r="25" spans="1:9" s="7" customFormat="1" ht="73.5" customHeight="1">
      <c r="A25" s="34">
        <v>4.0999999999999996</v>
      </c>
      <c r="B25" s="47" t="s">
        <v>38</v>
      </c>
      <c r="C25" s="48"/>
      <c r="D25" s="14" t="s">
        <v>32</v>
      </c>
      <c r="E25" s="21">
        <v>160</v>
      </c>
      <c r="F25" s="22"/>
      <c r="G25" s="22"/>
      <c r="H25" s="23"/>
      <c r="I25" s="23"/>
    </row>
    <row r="26" spans="1:9" s="7" customFormat="1" ht="73.5" customHeight="1">
      <c r="A26" s="34">
        <v>4.2</v>
      </c>
      <c r="B26" s="47" t="s">
        <v>40</v>
      </c>
      <c r="C26" s="48"/>
      <c r="D26" s="14" t="s">
        <v>12</v>
      </c>
      <c r="E26" s="21">
        <v>25</v>
      </c>
      <c r="F26" s="22"/>
      <c r="G26" s="22"/>
      <c r="H26" s="23"/>
      <c r="I26" s="23"/>
    </row>
    <row r="27" spans="1:9" s="28" customFormat="1" ht="18" customHeight="1" thickBot="1">
      <c r="A27" s="40" t="s">
        <v>39</v>
      </c>
      <c r="B27" s="41"/>
      <c r="C27" s="41"/>
      <c r="D27" s="41"/>
      <c r="E27" s="41"/>
      <c r="F27" s="41"/>
      <c r="G27" s="41"/>
      <c r="H27" s="26">
        <f>SUM(H25:H26)</f>
        <v>0</v>
      </c>
      <c r="I27" s="27">
        <f>SUM(I25:I25)</f>
        <v>0</v>
      </c>
    </row>
    <row r="28" spans="1:9" s="7" customFormat="1" ht="16.149999999999999" customHeight="1">
      <c r="A28" s="33">
        <v>5</v>
      </c>
      <c r="B28" s="45" t="s">
        <v>41</v>
      </c>
      <c r="C28" s="46"/>
      <c r="D28" s="24"/>
      <c r="E28" s="25"/>
      <c r="F28" s="20"/>
      <c r="G28" s="20"/>
      <c r="H28" s="20"/>
      <c r="I28" s="20"/>
    </row>
    <row r="29" spans="1:9" s="7" customFormat="1" ht="37.5" customHeight="1">
      <c r="A29" s="34">
        <v>5.0999999999999996</v>
      </c>
      <c r="B29" s="47" t="s">
        <v>42</v>
      </c>
      <c r="C29" s="48"/>
      <c r="D29" s="14" t="s">
        <v>2</v>
      </c>
      <c r="E29" s="21">
        <v>10</v>
      </c>
      <c r="F29" s="22"/>
      <c r="G29" s="22"/>
      <c r="H29" s="23"/>
      <c r="I29" s="23"/>
    </row>
    <row r="30" spans="1:9" s="7" customFormat="1" ht="73.5" customHeight="1">
      <c r="A30" s="34">
        <v>5.2</v>
      </c>
      <c r="B30" s="47" t="s">
        <v>48</v>
      </c>
      <c r="C30" s="48"/>
      <c r="D30" s="14" t="s">
        <v>10</v>
      </c>
      <c r="E30" s="21">
        <v>22</v>
      </c>
      <c r="F30" s="22"/>
      <c r="G30" s="22"/>
      <c r="H30" s="23"/>
      <c r="I30" s="23"/>
    </row>
    <row r="31" spans="1:9" s="7" customFormat="1" ht="27.75" customHeight="1">
      <c r="A31" s="34">
        <v>5.3</v>
      </c>
      <c r="B31" s="47" t="s">
        <v>45</v>
      </c>
      <c r="C31" s="48"/>
      <c r="D31" s="14" t="s">
        <v>12</v>
      </c>
      <c r="E31" s="21">
        <v>1</v>
      </c>
      <c r="F31" s="22"/>
      <c r="G31" s="22"/>
      <c r="H31" s="23"/>
      <c r="I31" s="23"/>
    </row>
    <row r="32" spans="1:9" s="7" customFormat="1" ht="48.75" customHeight="1">
      <c r="A32" s="34">
        <v>5.4</v>
      </c>
      <c r="B32" s="47" t="s">
        <v>44</v>
      </c>
      <c r="C32" s="48"/>
      <c r="D32" s="14" t="s">
        <v>10</v>
      </c>
      <c r="E32" s="21">
        <v>0.6</v>
      </c>
      <c r="F32" s="22"/>
      <c r="G32" s="22"/>
      <c r="H32" s="23"/>
      <c r="I32" s="23"/>
    </row>
    <row r="33" spans="1:9" s="7" customFormat="1" ht="70.5" customHeight="1">
      <c r="A33" s="34">
        <v>5.5</v>
      </c>
      <c r="B33" s="47" t="s">
        <v>46</v>
      </c>
      <c r="C33" s="48"/>
      <c r="D33" s="14" t="s">
        <v>2</v>
      </c>
      <c r="E33" s="21">
        <v>9</v>
      </c>
      <c r="F33" s="22"/>
      <c r="G33" s="22"/>
      <c r="H33" s="23"/>
      <c r="I33" s="23"/>
    </row>
    <row r="34" spans="1:9" s="7" customFormat="1" ht="50.25" customHeight="1">
      <c r="A34" s="34">
        <v>5.6</v>
      </c>
      <c r="B34" s="47" t="s">
        <v>47</v>
      </c>
      <c r="C34" s="48"/>
      <c r="D34" s="14" t="s">
        <v>32</v>
      </c>
      <c r="E34" s="21">
        <v>100</v>
      </c>
      <c r="F34" s="22"/>
      <c r="G34" s="22"/>
      <c r="H34" s="23"/>
      <c r="I34" s="23"/>
    </row>
    <row r="35" spans="1:9" s="7" customFormat="1" ht="60" customHeight="1">
      <c r="A35" s="34">
        <v>5.7</v>
      </c>
      <c r="B35" s="47" t="s">
        <v>49</v>
      </c>
      <c r="C35" s="48"/>
      <c r="D35" s="14" t="s">
        <v>32</v>
      </c>
      <c r="E35" s="21">
        <v>6</v>
      </c>
      <c r="F35" s="22"/>
      <c r="G35" s="22"/>
      <c r="H35" s="23"/>
      <c r="I35" s="23"/>
    </row>
    <row r="36" spans="1:9" s="7" customFormat="1" ht="48.75" customHeight="1">
      <c r="A36" s="34">
        <v>5.8</v>
      </c>
      <c r="B36" s="47" t="s">
        <v>50</v>
      </c>
      <c r="C36" s="48"/>
      <c r="D36" s="14" t="s">
        <v>12</v>
      </c>
      <c r="E36" s="21">
        <v>1</v>
      </c>
      <c r="F36" s="22"/>
      <c r="G36" s="22"/>
      <c r="H36" s="23"/>
      <c r="I36" s="23"/>
    </row>
    <row r="37" spans="1:9" s="7" customFormat="1" ht="50.25" customHeight="1">
      <c r="A37" s="34">
        <v>5.9</v>
      </c>
      <c r="B37" s="47" t="s">
        <v>51</v>
      </c>
      <c r="C37" s="48"/>
      <c r="D37" s="14" t="s">
        <v>12</v>
      </c>
      <c r="E37" s="21">
        <v>1</v>
      </c>
      <c r="F37" s="22"/>
      <c r="G37" s="22"/>
      <c r="H37" s="23"/>
      <c r="I37" s="23"/>
    </row>
    <row r="38" spans="1:9" s="7" customFormat="1" ht="60" customHeight="1">
      <c r="A38" s="39">
        <v>5.0999999999999996</v>
      </c>
      <c r="B38" s="47" t="s">
        <v>52</v>
      </c>
      <c r="C38" s="48"/>
      <c r="D38" s="14" t="s">
        <v>2</v>
      </c>
      <c r="E38" s="21">
        <v>9</v>
      </c>
      <c r="F38" s="22"/>
      <c r="G38" s="22"/>
      <c r="H38" s="23"/>
      <c r="I38" s="23"/>
    </row>
    <row r="39" spans="1:9" s="7" customFormat="1" ht="60" customHeight="1">
      <c r="A39" s="39">
        <v>5.1100000000000003</v>
      </c>
      <c r="B39" s="47" t="s">
        <v>53</v>
      </c>
      <c r="C39" s="48"/>
      <c r="D39" s="14" t="s">
        <v>12</v>
      </c>
      <c r="E39" s="21">
        <v>1</v>
      </c>
      <c r="F39" s="22"/>
      <c r="G39" s="22"/>
      <c r="H39" s="23"/>
      <c r="I39" s="23"/>
    </row>
    <row r="40" spans="1:9" s="28" customFormat="1" ht="18" customHeight="1" thickBot="1">
      <c r="A40" s="40" t="s">
        <v>43</v>
      </c>
      <c r="B40" s="41"/>
      <c r="C40" s="41"/>
      <c r="D40" s="41"/>
      <c r="E40" s="41"/>
      <c r="F40" s="41"/>
      <c r="G40" s="41"/>
      <c r="H40" s="26">
        <f>SUM(H29:H39)</f>
        <v>0</v>
      </c>
      <c r="I40" s="27">
        <f>SUM(I29:I39)</f>
        <v>0</v>
      </c>
    </row>
    <row r="41" spans="1:9" s="7" customFormat="1" ht="16.149999999999999" customHeight="1">
      <c r="A41" s="33">
        <v>6</v>
      </c>
      <c r="B41" s="45" t="s">
        <v>54</v>
      </c>
      <c r="C41" s="46"/>
      <c r="D41" s="24"/>
      <c r="E41" s="25"/>
      <c r="F41" s="20"/>
      <c r="G41" s="20"/>
      <c r="H41" s="20"/>
      <c r="I41" s="20"/>
    </row>
    <row r="42" spans="1:9" s="7" customFormat="1" ht="76.5" customHeight="1" thickBot="1">
      <c r="A42" s="34">
        <v>6.1</v>
      </c>
      <c r="B42" s="47" t="s">
        <v>55</v>
      </c>
      <c r="C42" s="48"/>
      <c r="D42" s="14" t="s">
        <v>12</v>
      </c>
      <c r="E42" s="21">
        <v>10</v>
      </c>
      <c r="F42" s="22"/>
      <c r="G42" s="22"/>
      <c r="H42" s="23"/>
      <c r="I42" s="23"/>
    </row>
    <row r="43" spans="1:9" s="7" customFormat="1" ht="100.5" customHeight="1" thickBot="1">
      <c r="A43" s="34">
        <v>6.2</v>
      </c>
      <c r="B43" s="49" t="s">
        <v>56</v>
      </c>
      <c r="C43" s="50"/>
      <c r="D43" s="14" t="s">
        <v>12</v>
      </c>
      <c r="E43" s="21">
        <v>3</v>
      </c>
      <c r="F43" s="22"/>
      <c r="G43" s="22"/>
      <c r="H43" s="23"/>
      <c r="I43" s="23"/>
    </row>
    <row r="44" spans="1:9" s="28" customFormat="1" ht="18" customHeight="1" thickBot="1">
      <c r="A44" s="40" t="s">
        <v>57</v>
      </c>
      <c r="B44" s="41"/>
      <c r="C44" s="41"/>
      <c r="D44" s="41"/>
      <c r="E44" s="41"/>
      <c r="F44" s="41"/>
      <c r="G44" s="41"/>
      <c r="H44" s="26">
        <f>SUM(H42:H43)</f>
        <v>0</v>
      </c>
      <c r="I44" s="27">
        <f>SUM(I42:I43)</f>
        <v>0</v>
      </c>
    </row>
    <row r="45" spans="1:9" ht="14.25">
      <c r="A45" s="55" t="s">
        <v>13</v>
      </c>
      <c r="B45" s="56"/>
      <c r="C45" s="56"/>
      <c r="D45" s="56"/>
      <c r="E45" s="56"/>
      <c r="F45" s="56"/>
      <c r="G45" s="56"/>
      <c r="H45" s="56"/>
      <c r="I45" s="57"/>
    </row>
    <row r="46" spans="1:9" ht="14.25">
      <c r="A46" s="42" t="str">
        <f>B8</f>
        <v>Pripremni i zemljani  radovi</v>
      </c>
      <c r="B46" s="43"/>
      <c r="C46" s="43"/>
      <c r="D46" s="43"/>
      <c r="E46" s="43"/>
      <c r="F46" s="43"/>
      <c r="G46" s="44"/>
      <c r="H46" s="35">
        <f>H14</f>
        <v>0</v>
      </c>
      <c r="I46" s="38">
        <f>H46*1.17</f>
        <v>0</v>
      </c>
    </row>
    <row r="47" spans="1:9" ht="14.25">
      <c r="A47" s="42" t="str">
        <f>B15</f>
        <v>Betonska galanterija</v>
      </c>
      <c r="B47" s="43"/>
      <c r="C47" s="43"/>
      <c r="D47" s="43"/>
      <c r="E47" s="43"/>
      <c r="F47" s="43"/>
      <c r="G47" s="44"/>
      <c r="H47" s="36">
        <f>H18</f>
        <v>0</v>
      </c>
      <c r="I47" s="38">
        <f t="shared" ref="I47:I48" si="0">H47*1.17</f>
        <v>0</v>
      </c>
    </row>
    <row r="48" spans="1:9" ht="14.25">
      <c r="A48" s="42" t="str">
        <f>B19</f>
        <v>Bravarski radovi</v>
      </c>
      <c r="B48" s="43"/>
      <c r="C48" s="43"/>
      <c r="D48" s="43"/>
      <c r="E48" s="43"/>
      <c r="F48" s="43"/>
      <c r="G48" s="44"/>
      <c r="H48" s="36">
        <f>H23</f>
        <v>0</v>
      </c>
      <c r="I48" s="38">
        <f t="shared" si="0"/>
        <v>0</v>
      </c>
    </row>
    <row r="49" spans="1:11" ht="14.25">
      <c r="A49" s="42" t="str">
        <f>B24</f>
        <v>Ostali radovi</v>
      </c>
      <c r="B49" s="43"/>
      <c r="C49" s="43"/>
      <c r="D49" s="43"/>
      <c r="E49" s="43"/>
      <c r="F49" s="43"/>
      <c r="G49" s="44"/>
      <c r="H49" s="36">
        <f>H27</f>
        <v>0</v>
      </c>
      <c r="I49" s="38">
        <f t="shared" ref="I49" si="1">H49*1.17</f>
        <v>0</v>
      </c>
    </row>
    <row r="50" spans="1:11" ht="14.25">
      <c r="A50" s="42" t="str">
        <f>B28</f>
        <v>Uređenje spomen česme u Gaočićima</v>
      </c>
      <c r="B50" s="43"/>
      <c r="C50" s="43"/>
      <c r="D50" s="43"/>
      <c r="E50" s="43"/>
      <c r="F50" s="43"/>
      <c r="G50" s="44"/>
      <c r="H50" s="36">
        <f>H40</f>
        <v>0</v>
      </c>
      <c r="I50" s="38">
        <f t="shared" ref="I50" si="2">H50*1.17</f>
        <v>0</v>
      </c>
    </row>
    <row r="51" spans="1:11" ht="14.25">
      <c r="A51" s="42" t="str">
        <f>B41</f>
        <v>Nadstrešnice i markacija</v>
      </c>
      <c r="B51" s="43"/>
      <c r="C51" s="43"/>
      <c r="D51" s="43"/>
      <c r="E51" s="43"/>
      <c r="F51" s="43"/>
      <c r="G51" s="44"/>
      <c r="H51" s="36">
        <f>H44</f>
        <v>0</v>
      </c>
      <c r="I51" s="38">
        <f>I44</f>
        <v>0</v>
      </c>
    </row>
    <row r="52" spans="1:11" ht="14.25">
      <c r="A52" s="58" t="s">
        <v>14</v>
      </c>
      <c r="B52" s="59"/>
      <c r="C52" s="59"/>
      <c r="D52" s="59"/>
      <c r="E52" s="59"/>
      <c r="F52" s="59"/>
      <c r="G52" s="60"/>
      <c r="H52" s="36">
        <f>SUM(H46:H51)</f>
        <v>0</v>
      </c>
      <c r="I52" s="38">
        <f>SUM(I46:I51)</f>
        <v>0</v>
      </c>
    </row>
    <row r="53" spans="1:11" thickBot="1">
      <c r="A53" s="51" t="s">
        <v>15</v>
      </c>
      <c r="B53" s="52"/>
      <c r="C53" s="52"/>
      <c r="D53" s="52"/>
      <c r="E53" s="52"/>
      <c r="F53" s="52"/>
      <c r="G53" s="52"/>
      <c r="H53" s="53">
        <f>H52*0.17</f>
        <v>0</v>
      </c>
      <c r="I53" s="54"/>
    </row>
    <row r="59" spans="1:11">
      <c r="K59" s="37"/>
    </row>
  </sheetData>
  <mergeCells count="53">
    <mergeCell ref="B15:C15"/>
    <mergeCell ref="B16:C16"/>
    <mergeCell ref="B17:C17"/>
    <mergeCell ref="B1:F1"/>
    <mergeCell ref="A3:I3"/>
    <mergeCell ref="A2:I2"/>
    <mergeCell ref="A4:H4"/>
    <mergeCell ref="A14:G14"/>
    <mergeCell ref="B11:C11"/>
    <mergeCell ref="B12:C12"/>
    <mergeCell ref="A5:I5"/>
    <mergeCell ref="B7:C7"/>
    <mergeCell ref="B8:C8"/>
    <mergeCell ref="B9:C9"/>
    <mergeCell ref="B10:C10"/>
    <mergeCell ref="B13:C13"/>
    <mergeCell ref="A18:G18"/>
    <mergeCell ref="B19:C19"/>
    <mergeCell ref="B20:C20"/>
    <mergeCell ref="B21:C21"/>
    <mergeCell ref="A23:G23"/>
    <mergeCell ref="B22:C22"/>
    <mergeCell ref="H53:I53"/>
    <mergeCell ref="A45:I45"/>
    <mergeCell ref="A46:G46"/>
    <mergeCell ref="A47:G47"/>
    <mergeCell ref="A48:G48"/>
    <mergeCell ref="A52:G52"/>
    <mergeCell ref="A49:G49"/>
    <mergeCell ref="A50:G50"/>
    <mergeCell ref="B24:C24"/>
    <mergeCell ref="B25:C25"/>
    <mergeCell ref="B26:C26"/>
    <mergeCell ref="A27:G27"/>
    <mergeCell ref="A53:G53"/>
    <mergeCell ref="B28:C28"/>
    <mergeCell ref="B29:C29"/>
    <mergeCell ref="B30:C30"/>
    <mergeCell ref="A40:G4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A44:G44"/>
    <mergeCell ref="A51:G51"/>
    <mergeCell ref="B41:C41"/>
    <mergeCell ref="B42:C42"/>
    <mergeCell ref="B43:C43"/>
  </mergeCells>
  <pageMargins left="0.7" right="0.7" top="0.75" bottom="0.75" header="0.3" footer="0.3"/>
  <pageSetup paperSize="9" scale="8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view="pageBreakPreview" zoomScale="110" zoomScaleSheetLayoutView="110" workbookViewId="0">
      <selection activeCell="E11" sqref="E11"/>
    </sheetView>
  </sheetViews>
  <sheetFormatPr defaultRowHeight="12.75"/>
  <cols>
    <col min="1" max="1" width="2.7109375" customWidth="1"/>
    <col min="4" max="4" width="23.7109375" customWidth="1"/>
  </cols>
  <sheetData>
    <row r="1" ht="33.6" customHeight="1"/>
    <row r="2" ht="62.45" customHeight="1"/>
    <row r="3" ht="18.600000000000001" customHeight="1"/>
    <row r="10" ht="13.9" customHeight="1"/>
    <row r="11" ht="60" customHeight="1"/>
    <row r="12" ht="78" customHeight="1"/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C2C3807C2F384D86333F40AB7E6DC8" ma:contentTypeVersion="6" ma:contentTypeDescription="Create a new document." ma:contentTypeScope="" ma:versionID="32e5ea7e15b44037a1087f95010154a0">
  <xsd:schema xmlns:xsd="http://www.w3.org/2001/XMLSchema" xmlns:xs="http://www.w3.org/2001/XMLSchema" xmlns:p="http://schemas.microsoft.com/office/2006/metadata/properties" xmlns:ns2="de777af5-75c5-4059-8842-b3ca2d118c77" xmlns:ns3="8473b686-699c-4c82-a6c9-aace401bacaf" targetNamespace="http://schemas.microsoft.com/office/2006/metadata/properties" ma:root="true" ma:fieldsID="3c93a2bb175d2563f2b68ed37e8cb3a4" ns2:_="" ns3:_="">
    <xsd:import namespace="de777af5-75c5-4059-8842-b3ca2d118c77"/>
    <xsd:import namespace="8473b686-699c-4c82-a6c9-aace401baca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777af5-75c5-4059-8842-b3ca2d118c7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73b686-699c-4c82-a6c9-aace401bac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e777af5-75c5-4059-8842-b3ca2d118c77">32JKWRRJAUXM-366569894-5561</_dlc_DocId>
    <_dlc_DocIdUrl xmlns="de777af5-75c5-4059-8842-b3ca2d118c77">
      <Url>https://undp.sharepoint.com/teams/BIH/GS/_layouts/15/DocIdRedir.aspx?ID=32JKWRRJAUXM-366569894-5561</Url>
      <Description>32JKWRRJAUXM-366569894-5561</Description>
    </_dlc_DocIdUrl>
  </documentManagement>
</p:properties>
</file>

<file path=customXml/itemProps1.xml><?xml version="1.0" encoding="utf-8"?>
<ds:datastoreItem xmlns:ds="http://schemas.openxmlformats.org/officeDocument/2006/customXml" ds:itemID="{043819FF-3F3E-49D5-B3B8-7B64865574BA}"/>
</file>

<file path=customXml/itemProps2.xml><?xml version="1.0" encoding="utf-8"?>
<ds:datastoreItem xmlns:ds="http://schemas.openxmlformats.org/officeDocument/2006/customXml" ds:itemID="{1B249B32-160B-436D-ADC0-1BC67F3FA4FB}"/>
</file>

<file path=customXml/itemProps3.xml><?xml version="1.0" encoding="utf-8"?>
<ds:datastoreItem xmlns:ds="http://schemas.openxmlformats.org/officeDocument/2006/customXml" ds:itemID="{2BCEE0E3-BB24-47BD-8610-E1E35AA09D5F}"/>
</file>

<file path=customXml/itemProps4.xml><?xml version="1.0" encoding="utf-8"?>
<ds:datastoreItem xmlns:ds="http://schemas.openxmlformats.org/officeDocument/2006/customXml" ds:itemID="{DD94D945-D357-471B-B3A9-00758230E3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BoQ</vt:lpstr>
      <vt:lpstr>Sheet1</vt:lpstr>
      <vt:lpstr>BoQ!Print_Area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rradic</dc:creator>
  <cp:lastModifiedBy>User</cp:lastModifiedBy>
  <cp:lastPrinted>2019-10-04T04:22:04Z</cp:lastPrinted>
  <dcterms:created xsi:type="dcterms:W3CDTF">2001-06-30T10:30:18Z</dcterms:created>
  <dcterms:modified xsi:type="dcterms:W3CDTF">2020-10-08T13:23:34Z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0x01010078C2C3807C2F384D86333F40AB7E6DC8</vt:lpwstr>
  </property>
  <property fmtid="{D5CDD505-2E9C-101B-9397-08002B2CF9AE}" pid="3" name="_dlc_DocIdItemGuid">
    <vt:lpwstr>fbf08afc-ad81-4670-948e-0f6faf311251</vt:lpwstr>
  </property>
</Properties>
</file>