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dp.sharepoint.com/teams/BIH/EE/GED Phase II/09. Procurement/Procurement - Tenders/ITB/2020/ITB-XXX-20 - MODRICA/Finalna dokumentacija/"/>
    </mc:Choice>
  </mc:AlternateContent>
  <xr:revisionPtr revIDLastSave="61" documentId="11_5C4769557756812DF1F67C10E3F1EF23A6A85898" xr6:coauthVersionLast="45" xr6:coauthVersionMax="45" xr10:uidLastSave="{25AF9DC0-DF08-4C78-A98F-EA707CBC9759}"/>
  <bookViews>
    <workbookView xWindow="-120" yWindow="-120" windowWidth="24240" windowHeight="13140" xr2:uid="{00000000-000D-0000-FFFF-FFFF00000000}"/>
  </bookViews>
  <sheets>
    <sheet name="JOVAN CVIJIĆ" sheetId="22" r:id="rId1"/>
  </sheets>
  <definedNames>
    <definedName name="_xlnm.Print_Area" localSheetId="0">'JOVAN CVIJIĆ'!$A$1:$G$157</definedName>
    <definedName name="_xlnm.Print_Titles" localSheetId="0">'JOVAN CVIJIĆ'!$12:$14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2" i="22" l="1"/>
  <c r="G130" i="22"/>
  <c r="G127" i="22"/>
  <c r="G125" i="22"/>
  <c r="G123" i="22"/>
  <c r="G121" i="22"/>
  <c r="G119" i="22"/>
  <c r="G117" i="22"/>
  <c r="G115" i="22"/>
  <c r="G113" i="22"/>
  <c r="G106" i="22"/>
  <c r="G104" i="22"/>
  <c r="G102" i="22"/>
  <c r="G100" i="22"/>
  <c r="G98" i="22"/>
  <c r="G96" i="22"/>
  <c r="G94" i="22"/>
  <c r="G92" i="22"/>
  <c r="G90" i="22"/>
  <c r="G88" i="22"/>
  <c r="G86" i="22"/>
  <c r="G84" i="22"/>
  <c r="G82" i="22"/>
  <c r="G80" i="22"/>
  <c r="G78" i="22"/>
  <c r="G74" i="22"/>
  <c r="G76" i="22"/>
  <c r="G72" i="22"/>
  <c r="G70" i="22"/>
  <c r="G68" i="22"/>
  <c r="G66" i="22"/>
  <c r="G64" i="22"/>
  <c r="G62" i="22"/>
  <c r="G60" i="22"/>
  <c r="G58" i="22"/>
  <c r="G56" i="22"/>
  <c r="G108" i="22" s="1"/>
  <c r="G54" i="22"/>
  <c r="G52" i="22"/>
  <c r="G50" i="22"/>
  <c r="G48" i="22"/>
  <c r="G46" i="22"/>
  <c r="G44" i="22"/>
  <c r="G42" i="22"/>
  <c r="G40" i="22"/>
  <c r="G31" i="22" l="1"/>
  <c r="G30" i="22"/>
  <c r="G28" i="22"/>
  <c r="G27" i="22"/>
  <c r="G20" i="22"/>
  <c r="G19" i="22"/>
  <c r="G134" i="22" l="1"/>
  <c r="E146" i="22" s="1"/>
  <c r="G22" i="22"/>
  <c r="E143" i="22" s="1"/>
  <c r="G34" i="22"/>
  <c r="E144" i="22" s="1"/>
  <c r="E145" i="22"/>
  <c r="E148" i="22" l="1"/>
  <c r="E149" i="22" s="1"/>
  <c r="E150" i="22" s="1"/>
</calcChain>
</file>

<file path=xl/sharedStrings.xml><?xml version="1.0" encoding="utf-8"?>
<sst xmlns="http://schemas.openxmlformats.org/spreadsheetml/2006/main" count="205" uniqueCount="100">
  <si>
    <t xml:space="preserve">Kratki opis radova: </t>
  </si>
  <si>
    <t>R/B</t>
  </si>
  <si>
    <t>Opis radova</t>
  </si>
  <si>
    <t>Jedinica
mjere</t>
  </si>
  <si>
    <t>A</t>
  </si>
  <si>
    <t>B</t>
  </si>
  <si>
    <t>C</t>
  </si>
  <si>
    <t>D</t>
  </si>
  <si>
    <t>E</t>
  </si>
  <si>
    <t>F</t>
  </si>
  <si>
    <t>G</t>
  </si>
  <si>
    <t>I</t>
  </si>
  <si>
    <t>II</t>
  </si>
  <si>
    <t>III</t>
  </si>
  <si>
    <t>IV</t>
  </si>
  <si>
    <t>UKUPNO (bez PDV-a) KM:</t>
  </si>
  <si>
    <t>PDV 17% KM:</t>
  </si>
  <si>
    <t>SVE UKUPNO (sa PDV-om) KM:</t>
  </si>
  <si>
    <t>SPECIFIKACIJA RADOVA</t>
  </si>
  <si>
    <r>
      <rPr>
        <b/>
        <sz val="10"/>
        <rFont val="Arial"/>
        <family val="2"/>
      </rPr>
      <t>VAŽNO</t>
    </r>
    <r>
      <rPr>
        <sz val="10"/>
        <rFont val="Arial"/>
        <family val="2"/>
      </rPr>
      <t xml:space="preserve"> : U vezi sa predmjerom zahtijevanim materijalima, opremom i uređajima:</t>
    </r>
  </si>
  <si>
    <t>• Brandovi/Proizvođači/Modeli/Tipovi u predmjeru su dati samo kao preporuka.</t>
  </si>
  <si>
    <t>• Ponuđači mogu ponuditi materijale, uređaje i opremu ekvivalentnih karakteristika/performansi/</t>
  </si>
  <si>
    <t xml:space="preserve">specifikacija. (ili bolje). Posebnu pažnju posvetiti dimenzijama opreme, jer se ista montira u </t>
  </si>
  <si>
    <t>postojeći, ne namjenski prostor.</t>
  </si>
  <si>
    <t>Cijena 
JEDINIČNA</t>
  </si>
  <si>
    <t>Cijena 
UKUPNO</t>
  </si>
  <si>
    <t>UKUPNO</t>
  </si>
  <si>
    <t>ZAJEDNIČKI  I  OPŠTI  USLOVI  ZA  PRIPREMNE  RADOVE:
Izvođač radova je pored opisa pojedinačnih stavki radova cijenama obuhvatio i slijedeće zajedničke uslove:                                                                                                                                                                                      
Cijene pripremnih radova sadrže sve radne operacije, utrošak materijala, pomoćni alat i radne skele koje propisuju ''Normativi i standardi rada u građevinarstvu Visokogradnja GN-300'' kao i ostale troškove i zaradu preduzeća. Izvođenje radova na pripremi mora obezbijediti siguran i nesmetan rad radnika koji učestvuju u procesu, sa aspekta Zakona o zaštiti na radu. Radove razupiranjem i podupiranjem obezbijediti od obrušavanja i rastresanja zidne mase. Predmjer i predračun obuhvata sve prethodne radove za izvođenje radova na pripremi predviđene projektom i propisane gore navedenim normativom.
Napraviti zapisnik o primopredaji demontirane opreme i istu po eventualnom nalogu korisnika odvesti na lokalnu deponiju.</t>
  </si>
  <si>
    <t>PRIPREMNI RADOVI</t>
  </si>
  <si>
    <t>Demontaža postojećih prozora i vrata / predviđenih za zamjenu/ u fasadnim zidovima. Pod demontažom se podrazumijeva demontaža prozora i vrata sa prethodnim skidanjem opšava fasadnih elemenata, prozorskih klupica i pragova vrata. Cijena obuhvata i demontažu postojećih zaštitnih rešetki na prozorima, koje se ponovo montiraju na iste pozicije nakon ugradnje prozora. Napraviti zapisnik o primopredaji demontirane opreme i istu po eventualnom nalogu korisnika odvesti na lokalnu deponiju (u cijenu uračunat odvoz na deponiju).
Obračun po komadu.</t>
  </si>
  <si>
    <t>UKUPNO: PRIPREMNI RADOVI</t>
  </si>
  <si>
    <t>ZIDARSKO MOLERSKI RADOVI</t>
  </si>
  <si>
    <t>Obračun po komadu.</t>
  </si>
  <si>
    <t xml:space="preserve">ZAJEDNIČKI  I  OPŠTI  USLOVI  ZA  ZIDARSKO MOLERSKE  RADOVE: 
Zidarski radovi će biti izvedeni u svemu prema projektu, cijene sadrže sve radne operacije, utrošak materijala, pomoćni alat i radne skele koje propisuju " Normativi i standardi rada u građevinarstvu Visokogradnja GN-300 " kao i ostale troškove i zaradu preduzeća. </t>
  </si>
  <si>
    <t>Obrada unutarnjih spala nakon ugradnje pvc prozora i vrata. Veća oštećenja nastala prilikom demontaže i ugradnje prozora po potrebi popraviti zidanjem, betoniranjem ili popuniti materijalom na bazi gips-kartonskih ploča i XPS-om (nanijeti sloj polimer-cementnog ljepila sa utisnutom staklenom mrežicom, a zatim sloj polimer-cementnog ljepila na koji se postavlja završni sloj). Cijenom obuhvatiti malterisanje i završnu obradu (gletovanje,bojenje, krečenje...) svih unutrašnjih ivica oko prozora nakon ugradnje do pune funkcionalnosti.
Obračun po komadu.</t>
  </si>
  <si>
    <t>kom</t>
  </si>
  <si>
    <t>Obrada unutarnjih spala nakon ugradnje od aluminijumskih
profila. Veća oštećenja nastala prilikom demontaže i ugradnje vrata po potrebi popraviti zidanjem, betoniranjem ili popuniti materijalom na bazi gips-kartonskih ploča i XPS-om (nanijeti sloj polimer-cementnog ljepila sa utisnutom staklenom mrežicom, a zatim sloj polimer-cementnog ljepila na koji se postavlja završni sloj). Cijenom obuhvatiti malterisanje i završnu obradu (gletovanje,bojenje, krečenje...) svih unutrašnjih ivica oko vrata nakon ugradnje do pune funkcionalnosti. Obračun po komadu.</t>
  </si>
  <si>
    <t>UKUPNO: ZIDARSKO MOLERSKI RADOVI</t>
  </si>
  <si>
    <t>STOLARSKI RADOVI</t>
  </si>
  <si>
    <t>ZAJEDNIČKI I OPŠTI USLOVI ZA STOLARSKE RADOVE:
Izvođač radova je pored opisa pojedinačnih stavki radova cijenom obuhvatio i sledeće
zajedničke uslove:
a) Sve dimenzije date u projektu provjeriti na licu mjesta.
b) Krila i doprozornici su izrađeni od visokootpornih tvrdih PVC šestokomornih profila, sa ojačanjima od čeličnih nerđajućih profila po šemi stolarije i detaljima u boji prema opisu iz šema stolarije.
c) Prozori su zastakljeni niskoemisionim staklom flot 4 mm + 16 mm + 4 mm low-e, međuprostor punjen plemenitim gasom. Ug≤1,1 W/m2K.
d) Uw≤1.3 W/m2K 
e) Svi PVC prozori treba da imaju ugrađene elemente (min 2 komada) kojima će se omogućiti prirodno strujanje vazduha sa potpuno zatvorenim krilima.
f) Cijena obuhvata nabavku, transport i montažu prozora i fiksnih pozicija.
g) PVC stolarija je opremljena metalnim mehanizmom za otvaranje i zatvaranje gornjih krila oko donje osovine na pozicijama na kojima ista postoje - u skladu sa šemama stolarije. Mehanizam se ugrađuje na sva krila kod kojih bi rastojanje od poda do klasične ručke bilo 2,20 m ili više.
h) Cijena svake pojedinačne pozicije obuhvata unutrašnju PVC klupicu.
i) Ugradnju izvršiti prema principima suve montaže i prema uputstvima proizvođača.
j) Cijena ugradnje obuhvata i završne radove koji podrazumijevaju obradu unutrašnjih površina zidova i ivica oko prozora kako bi se doveli u prvobitno stanje.
k) Cijena obuhvata montažu zaštitnih rešetki koje su prethodno demontirane.
l) Cijenom obuhvatiti kvalitetan zaptivni materijal (dvokomponentne kitove, poliuretansku pjenu i sl.) i pokrivne lajsne na spoju fasadne bravarije i građevinske konstrukcije koji garantuje potpunu sigurnost protiv prodiranja vode i produvavanja.
m) Razvijena širina unutrašnje klupice je od 17-22 cm.
n) Obračun po komadu.</t>
  </si>
  <si>
    <t>Izrada i ugradnja:                                                                                     - Prozorska pozicija od PVC profila sa ispunom od stakla . Prozorska pozicija je sa više otvarajućih krila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-U sklopu pozicije nalazi se proširenje, "slijepi štok", od 100mm. Proširenje od istog profila, kvaliteta i presjeka kao profili od prozora.
-Predvidjeti mehanizam, "ručicu", za otvaranje gornjeg krila na ventus, maksimalno 2 m od kote poda.
-U sklopu pozicije nalazi se ojačanje, profil od 80 mm.
*NAPOMENA: Izvođač radova je dužan da pribavi kontrolni statički proračun za provjeru statičke stabilnosti profila  za svaku poziciju min 4m2/, te da se izvedu ojačanja u skladu sa preporukama proizvođača stolarije.
Pozicija 1.
Zidarska mjera 383/212 cm</t>
  </si>
  <si>
    <t>komad</t>
  </si>
  <si>
    <t>UKUPNO: STOLARSKI RADOVI</t>
  </si>
  <si>
    <t>Izrada i ugradnja:                                                                                     - Prozorska pozicija od PVC profila sa ispunom od stakla . Prozorska pozicija je sa više otvarajućih krila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-U sklopu pozicije se nalaze dva proširenja, "slijepa štoka", od 80 mm i od 100mm. Proširenja od istog profila, kvaliteta i presjeka kao profili od prozora.
-Predvidjeti mehanizam, "ručicu", za otvaranje gornjeg krila na ventus, maksimalno 2 m od kote poda.
-U sklopu pozicije nalazi se ojačanje, profil od 80 mm.
*NAPOMENA: Izvođač radova je dužan da pribavi kontrolni statički proračun za provjeru statičke stabilnosti profila  za svaku poziciju min 4m2/, te da se izvedu ojačanja u skladu sa preporukama proizvođača stolarije.
Pozicija 1a.
Zidarska mjera 304/212 cm</t>
  </si>
  <si>
    <t>Izrada i ugradnja:                                                                                     - Prozorska pozicija od PVC profila sa ispunom od stakla . Prozorska pozicija je sa više otvarajućih krila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-U sklopu pozicije nalazi se proširenje, "slijepi štok", od 100mm. Proširenje od istog profila, kvaliteta i presjeka kao profili od prozora.
-Predvidjeti mehanizam, "ručicu", za otvaranje gornjeg krila na ventus, maksimalno 2 m od kote poda.
-U sklopu pozicije nalazi se ojačanje, profil od 80 mm.
*NAPOMENA: Izvođač radova je dužan da pribavi kontrolni statički proračun za provjeru statičke stabilnosti profila  za svaku poziciju min 4m2/, te da se izvedu ojačanja u skladu sa preporukama proizvođača stolarije.
 Pozicija 1b.
Zidarska mjera 300/212 cm</t>
  </si>
  <si>
    <t>Izrada i ugradnja:                                                                                     - Prozorska pozicija od PVC profila sa ispunom od stakla . Prozorska pozicija je sa više otvarajućih krila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-U sklopu pozicije nalazi se proširenje, "slijepi štok", od 100mm. Proširenje od istog profila, kvaliteta i presjeka kao profili od prozora.
-Predvidjeti mehanizam, "ručicu", za otvaranje gornjeg krila na ventus, maksimalno 2 m od kote poda.
-U sklopu pozicije nalazi se ojačanje, profil od 80 mm.
*NAPOMENA: Izvođač radova je dužan da pribavi kontrolni statički proračun za provjeru statičke stabilnosti profila  za svaku poziciju min 4m2/, te da se izvedu ojačanja u skladu sa preporukama proizvođača stolarije.
Pozicija 1c.
Zidarska mjera 310/212 cm</t>
  </si>
  <si>
    <t>Izrada i ugradnja:                                                                                     - Prozorska pozicija od PVC profila sa ispunom od stakla . Prozorska pozicija je sa više otvarajućih krila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-U sklopu pozicije nalazi se proširenje, "slijepi štok", od 100mm. Proširenje od istog profila, kvaliteta i presjeka kao profili od prozora.
-Predvidjeti mehanizam, "ručicu", za otvaranje gornjeg krila na ventus, maksimalno 2 m od kote poda.
-U sklopu pozicije nalazi se ojačanje, profil od 80 mm.
*NAPOMENA: Izvođač radova je dužan da pribavi kontrolni statički proračun za provjeru statičke stabilnosti profila  za svaku poziciju min 4m2/, te da se izvedu ojačanja u skladu sa preporukama proizvođača stolarije.
Pozicija 1d.
Zidarska mjera 305/212 cm.</t>
  </si>
  <si>
    <t>Izrada i ugradnja:                                                                                     - Prozorska pozicija od PVC profila sa ispunom od stakla . Prozorska pozicija je sa više otvarajućih krila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-U sklopu pozicije nalazi se proširenje, "slijepi štok", od 100mm. Proširenje od istog profila, kvaliteta i presjeka kao profili od prozora.
-Predvidjeti mehanizam, "ručicu", za otvaranje gornjeg krila na ventus, maksimalno 2 m od kote poda.
-U sklopu pozicije nalazi se ojačanje, profil od 80 mm.
*NAPOMENA: Izvođač radova je duzan da pribavi kontrolni statički proračun za provjeru statičke stabilnosti profila  za svaku poziciju min 4m2/, te da se izvedu ojačanja u skladu sa preporukama proizvođača stolarije.
Pozicija 1e.
Zidarska mjera 330/212 cm</t>
  </si>
  <si>
    <t>Izrada i ugradnja:                                                                                       - Prozorska pozicija od PVC profila sa ispunom od stakla . Prozorska pozicija je sa više otvarajućih krila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-U sklopu pozicije nalazi se proširenje, "slijepi štok", od 100mm. Proširenje od istog profila, kvaliteta i presjeka kao profili od prozora.
-Predvidjeti mehanizam, "ručicu", za otvaranje gornjeg krila na ventus, maksimalno 2 m od kote poda.
-U sklopu pozicije nalazi se ojačanje, profil od 80 mm.
*NAPOMENA: Izvođač radova je dužan da pribavi kontrolni statički proračun za provjeru statičke stabilnosti profila  za svaku poziciju min 4m2/, te da se izvedu ojačanja u skladu sa preporukama proizvođača stolarije.
                                                                                                                 Pozicija 1f.
Zidarska mjera 375/212 cm.</t>
  </si>
  <si>
    <t>Izrada i ugradnja:                                                                                     - Prozorska pozicija od PVC profila sa ispunom od stakla . Prozorska pozicija je sa više otvarajućih krila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-U sklopu pozicije nalaze se dva proširenja, "slijepa štoka", od 100mm i od 80mm. Proširenje od istog profila, kvaliteta i presjeka kao profili od prozora.
-Predvidjeti mehanizam, "ručicu", za otvaranje gornjeg krila na ventus, maksimalno 2 m od kote poda.
-U sklopu pozicije nalazi se ojačanje, profil od 80 mm.
*NAPOMENA: Izvođač radova je dužan da pribavi kontrolni statički proračun za provjeru statičke stabilnosti profila  za svaku poziciju min 4m2/, te da se izvedu ojačanja u skladu sa preporukama proizvođača stolarije.
Pozicija 1g.
Zidarska mjera 310/212 cm</t>
  </si>
  <si>
    <t>Izrada i ugradnja:                                                                                     - Prozorska pozicija od PVC profila sa ispunom od stakla . Prozorska pozicija je sa više otvarajućih krila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-U sklopu pozicije se nalaze dva proširenja, "slijepa štoka", od 80 mm i od 100mm. Proširenja od istog profila, kvaliteta i presjeka kao profili od prozora.
-Predvidjeti mehanizam, "ručicu", za otvaranje gornjeg krila na ventus, maksimalno 2 m od kote poda.
-U sklopu pozicije nalazi se ojačanje, profil od 80 mm.
*NAPOMENA: Izvođač radova je dužan da pribavi kontrolni statički proračun za provjeru statičke stabilnosti profila  za svaku poziciju min 4m2/, te da se izvedu ojačanja u skladu sa preporukama proizvođača stolarije.
Pozicija 1h.
Zidarska mjera 410/212 cm</t>
  </si>
  <si>
    <t>Izrada i ugradnja:                                                                                     - Prozorska pozicija od PVC profila sa ispunom od stakla . Prozorska pozicija je sa više otvarajućih krila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-U sklopu pozicije se nalazi proširenje, "slijep štok", od 100mm. Proširenje od istog profila, kvaliteta i presjeka kao profili od prozora.
-Predvidjeti mehanizam, "ručicu", za otvaranje gornjeg krila na ventus, maksimalno 2 m od kote poda.
-U sklopu pozicije nalazi se ojačanje, profil od 80 mm.
*NAPOMENA: Izvođač radova je dužan da pribavi kontrolni statički proračun za provjeru statičke stabilnosti profila  za svaku poziciju min 4m2/, te da se izvedu ojačanja u skladu sa preporukama proizvođača stolarije.
Pozicija 1i.
Zidarska mjera 410/212 cm</t>
  </si>
  <si>
    <t>Izrada i ugradnja:                                                                                     - Prozorska pozicija od PVC profila sa ispunom od stakla . Prozorska pozicija je sa više otvarajućih krila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-Predvidjeti mehanizam, "ručicu", za otvaranje gornjeg krila na ventus, maksimalno 2 m od kote poda.
-U sklopu pozicije nalazi se ojačanje, profil od 80 mm.
*NAPOMENA: Izvođač radova je dužan da pribavi kontrolni statički proračun za provjeru statičke stabilnosti profila  za svaku poziciju min 4m2/, te da se izvedu ojačanja u skladu sa preporukama proizvođača stolarije.
Pozicija 2.
Zidarska mjera 383/202 cm</t>
  </si>
  <si>
    <t>Izrada i ugradnja:                                                                                     - Prozorska pozicija od PVC profila sa ispunom od stakla . Prozorska pozicija je sa više otvarajućih krila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-Predvidjeti mehanizam, "ručicu", za otvaranje gornjeg krila na ventus, maksimalno 2 m od kote poda.
-U sklopu pozicije nalazi se ojačanje, profil od 80 mm.
*NAPOMENA: Izvođač radova je dužan da pribavi kontrolni statički proračun za provjeru statičke stabilnosti profila  za svaku poziciju min 4m2/, te da se izvedu ojačanja u skladu sa preporukama proizvođača stolarije.
Pozicija 2a.
Zidarska mjera 375/202 cm</t>
  </si>
  <si>
    <t>Izrada i ugradnja:                                                                                     - Prozorska pozicija od PVC profila sa ispunom od stakla . Prozorska pozicija je sa više otvarajućih krila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-Predvidjeti mehanizam, "ručice", za otvaranje gornjih krila na ventus, maksimalno 2 m od kote poda.
-U sklopu pozicije nalazi se ojačanje, profil od 80 mm.
*NAPOMENA: Izvođač radova je dužan da pribavi kontrolni statički proračun za provjeru statičke stabilnosti profila  za svaku poziciju min 4m2/, te da se izvedu ojačanja u skladu sa preporukama proizvođača stolarije.
Pozicija 2b.
Zidarska mjera 375/202 cm</t>
  </si>
  <si>
    <t>Izrada i ugradnja:                                                                                     - Prozorska pozicija od PVC profila sa ispunom od stakla . Prozorska pozicija je sa više otvarajućih krila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-U sklopu pozicije nalazi se proširenje, "slijepi štok", od 100mm. Proširenje od istog profila, kvaliteta i presjeka kao profili od prozora.
-Predvidjeti mehanizam, "ručice", za otvaranje gornjih krila na ventus, maksimalno 2 m od kote poda.
-U sklopu pozicije nalazi se ojačanje, profil od 80 mm.
*NAPOMENA: Izvođač radova je dužan da pribavi kontrolni statički proračun za provjeru statičke stabilnosti profila  za svaku poziciju min 4m2/, te da se izvedu ojačanja u skladu sa preporukama proizvođača stolarije.
Pozicija 3.
Zidarska mjera 584/212 cm</t>
  </si>
  <si>
    <t>Izrada i ugradnja:                                                                                     - Prozorska pozicija od PVC profila sa ispunom od stakla . Prozorska pozicija je sa više otvarajućih krila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-U sklopu pozicije nalazi se proširenje, "slijepi štok", od 100mm. Proširenje od istog profila, kvaliteta i presjeka kao profili od prozora.
-Predvidjeti mehanizam, "ručice", za otvaranje gornjih krila na ventus, maksimalno 2 m od kote poda.
-U sklopu pozicije nalazi se ojačanje, profil od 80 mm.
*NAPOMENA: Izvođač radova je dužan da pribavi kontrolni statički proračun za provjeru statičke stabilnosti profila  za svaku poziciju min 4m2/, te da se izvedu ojačanja u skladu sa preporukama proizvođača stolarije.
Pozicija 3a.
Zidarska mjera 597/212cm</t>
  </si>
  <si>
    <t>Izrada i ugradnja:                                                                                     - Prozorska pozicija od PVC profila sa ispunom od stakla . Prozorska pozicija je sa dva otvarajuća krila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-Predvidjeti mehanizam, "ručice", za otvaranje gornjih krila na ventus, maksimalno 2 m od kote poda. U stavku spadaju svi spojni, pričvrsni elementi i sl. do pune funkcionalnosti pozicije. 
-U sklopu pozicije nalazi se ojačanje, profil od 80 mm.
*NAPOMENA: Izvođač radova je dužan da pribavi kontrolni statički proračun za provjeru statičke stabilnosti profila  za svaku poziciju min 4m2/, te da se izvedu ojačanja u skladu sa preporukama proizvođača stolarije.
Pozicija 4.
Zidarska mjera 375/80cm</t>
  </si>
  <si>
    <t>Izrada i ugradnja:                                                                                     - Prozorska pozicija od PVC profila sa ispunom od stakla . Prozorska pozicija je sa dva otvarajuća krila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-Predvidjeti mehanizam, "ručice", za otvaranje gornjih krila na ventus, maksimalno 2 m od kote poda. U stavku spadaju svi spojni, pričvrsni elementi i sl. do pune funkcionalnosti pozicije. 
-U sklopu pozicije se nalazi proširenje, "slijepi štok", od 80 mm. Proširenje od istog profila, kvaliteta i presjeka kao profili od prozora.
-U sklopu pozicije nalazi se ojačanje, profil od 80 mm.
*NAPOMENA: Izvođač radova je dužan da pribavi kontrolni statički proračun za provjeru statičke stabilnosti profila  za svaku poziciju min 4m2/, te da se izvedu ojačanja u skladu sa preporukama proizvođača stolarije.
Pozicija 4a.
Zidarska mjera 360/80 cm</t>
  </si>
  <si>
    <t>Izrada i ugradnja:                                                                                     - Prozorska pozicija od PVC profila sa ispunom od stakla . Prozorska pozicija je sa jednim otvarajućim krilom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-Predvidjeti mehanizam, "ručicu", za otvaranje gornjeg krila na ventus, maksimalno 2 m od kote poda. U stavku spadaju svi spojni, pričvrsni elementi i sl. do pune funkcionalnosti pozicije. 
Pozicija 6.
Zidarska mjera 200/80 cm</t>
  </si>
  <si>
    <t>Izrada i ugradnja:                                                                                     - Prozorska pozicija od PVC profila sa ispunom od stakla . Prozorska pozicija je sa jednim otvarajućim krilom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-Predvidjeti mehanizam, "ručicu", za otvaranje gornjeg krila na ventus, maksimalno 2 m od kote poda. U stavku spadaju svi spojni, pričvrsni elementi i sl. do pune funkcionalnosti pozicije. 
Pozicija 7.
Zidarska mjera 158/80 cm</t>
  </si>
  <si>
    <t>Izrada i ugradnja:                                                                                     - Prozorska pozicija od PVC profila sa ispunom od stakla . Prozorska pozicija je sa dva krila i otvaranjem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-Predvidjeti mehanizam, "ručicu", za otvaranje gornjeg krila na ventus, maksimalno 2 m od kote poda(jedan prozor iz date pozicije se nalazi na stubištu, iznad podesta, te će mehanizam biti znatno duži). U stavku spadaju svi spojni, pričvrsni elementi i sl. do pune funkcionalnosti pozicije. 
Pozicija 8.
Zidarska mjera 136/154 cm</t>
  </si>
  <si>
    <t>Izrada i ugradnja:                                                                                     - Prozorska pozicija od PVC profila sa ispunom od stakla . Prozorska pozicija je sa višekrilna sa otvaranjem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-Predvidjeti mehanizam, "ručicu", za otvaranje gornjeg krila na ventus, maksimalno 2 m od kote poda.
-U sklopu pozicije nalazi se ojačanje, profil od 80 mm.
*NAPOMENA: Izvođač radova je dužan da pribavi kontrolni statički proračun za provjeru statičke stabilnosti profila  za svaku poziciju min 4m2/, te da se izvedu ojačanja u skladu sa preporukama proizvođača stolarije.
Pozicija 9.
Zidarska mjera 375/184 cm</t>
  </si>
  <si>
    <t>Izrada i ugradnja:                                                                                     - Prozorska pozicija od PVC profila sa ispunom od stakla . Prozorska pozicija je sa dva otvarajuća krila prema skici.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-Predvidjeti mehanizam, "ručicu", za otvaranje gornjeg krila na ventus, maksimalno 2 m od kote poda. U stavku spadaju svi spojni, pričvrsni elementi i sl. do pune funkcionalnosti pozicije.
-U sklopu pozicije nalazi se ojačanje, profil od 80 mm.
*NAPOMENA: Izvođač radova je dužan da pribavi kontrolni statički proračun za provjeru statičke stabilnosti profila  za svaku poziciju min 4m2/, te da se izvedu ojačanja u skladu sa preporukama proizvođača stolarije.
Pozicija 10. Zidarska mjera 375/73 cm</t>
  </si>
  <si>
    <t>Izrada i ugradnja:                                                                                     - Prozorska pozicija od PVC profila sa ispunom od stakla i termopanela . Prozorska pozicija je sa dva krila, i otvaranjem prema skici.
- Okvir od PVC šestokomornih profila, u bijelom tonu.
- Ispuna polja je staklo 4+16+4 sa niskoemisionim premazom na unutrašnjem zastakljenju, međuprostor ispunjen plemenitim gasom, min. koeficijenti prolaza toplote Ugmax=1,1 W/m²K i Uwmax=1,3 W/m²K.  Ispuna punog dijela krila je termopanel sa ispunom od poliuretana debljine 24mm, koeficijent prolaza toplote Ud=1,5 W/m²K. Boja termopanela je ista kao i profili.
-Puno krilo, ispunjeno termopanelom, je predviđeno za naknadnu ugradnju kalorifera.
-Ugradnja prozora na ozidan otvor suvom metodom ugradnje.
-U poziciju spadaju sve opšivne lajsne u boji prozora, unutrašnja PVC klupica te spoljna okapnica od plastificiranog lima u boji profila i mehanizam za otvaranje.
-Predvidjeti mehanizam, "ručicu", za otvaranje gornjeg krila na ventus, maksimalno 2 m od kote poda. U stavku spadaju svi spojni, pričvrsni elementi i sl. do pune funkcionalnosti pozicije.
-U sklopu pozicije nalazi se ojačanje, profil od 80 mm.
*NAPOMENA: Izvođač radova je dužan da pribavi kontrolni statički proračun za provjeru statičke stabilnosti profila  za svaku poziciju min 4m2/, te da se izvedu ojačanja u skladu sa preporukama proizvođača stolarije.
Pozicija 10a.
Zidarska mjera 375/73 cm</t>
  </si>
  <si>
    <t>Izrada i ugradnja:                                                                                     - Prozorska pozicija od PVC profila sa ispunom od stakla . Prozorska pozicija je sa jednim otvarajućim krilom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Pozicija 11.
Zidarska mjera 90/150</t>
  </si>
  <si>
    <t>Izrada i ugradnja:                                                                                     - Prozorska pozicija od PVC profila sa ispunom od stakla . Prozorska pozicija je sa jednokrilna sa otvaranjem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-Predvidjeti mehanizam, "ručicu", za otvaranje gornjeg krila na ventus, maksimalno 2 m od kote poda.
Pozicija 12.
Zidarska mjera 80/80 cm</t>
  </si>
  <si>
    <t>Izrada i ugradnja:                                                                                     - Prozorska pozicija od PVC profila sa ispunom od stakla . Prozorska pozicija je sa višekrilna sa otvaranjem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-Predvidjeti mehanizam, "ručice", za otvaranje krila na ventus, maksimalno 2 m od kote poda.
-U sklopu pozicije nalazi se ojačanje, profil od 80 mm.
*NAPOMENA: Izvođač radova je dužan da pribavi kontrolni statički proračun za provjeru statičke stabilnosti profila  za svaku poziciju min 4m2/, te da se izvedu ojačanja u skladu sa preporukama proizvođača stolarije.
Pozicija 13.
Zidarska mjera 384/203 cm</t>
  </si>
  <si>
    <t>Izrada i ugradnja:                                                                                     - Prozorska pozicija od PVC profila sa ispunom od stakla . Prozorska pozicija je sa jednim otvarajućim krilom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-Predvidjeti mehanizam, "ručicu", za otvaranje krila na ventus, maksimalno 2 m od kote poda. U stavku spadaju svi spojni, pričvrsni elementi i sl. do pune funkcionalnosti pozicije. 
Pozicija 14.
Zidarska mjera 213/83 cm</t>
  </si>
  <si>
    <t>Izrada i ugradnja:                                                                                     - Prozorska pozicija od PVC profila sa ispunom od stakla . Prozorska pozicija je sa jednim otvarajućim krilom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-Predvidjeti mehanizam, "ručicu", za otvaranje krila na ventus, maksimalno 2 m od kote poda. U stavku spadaju svi spojni, pričvrsni elementi i sl. do pune funkcionalnosti pozicije.
Pozicija 15.
Zidarska mjera 108/83 cm</t>
  </si>
  <si>
    <t>Izrada i ugradnja:                                                                                     - Prozorska pozicija od PVC profila sa ispunom od stakla . Prozorska pozicija je sa jednim otvarajućim krilom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-Predvidjeti mehanizam, "ručicu", za otvaranje krila na ventus, maksimalno 2 m od kote poda. U stavku spadaju svi spojni, pričvrsni elementi i sl. do pune funkcionalnosti pozicije. 
Pozicija 16.
Zidarska mjera 77/83 cm</t>
  </si>
  <si>
    <t>Izrada i ugradnja:                                                                                     - Prozorska pozicija od PVC profila sa ispunom od stakla . Prozorska pozicija je sa jednim otvarajućim krilom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-Predvidjeti mehanizam, "ručicu", za otvaranje krila na ventus, maksimalno 2 m od kote poda. U stavku spadaju svi spojni, pričvrsni elementi i sl. do pune funkcionalnosti pozicije. 
Pozicija 17.
Zidarska mjera 167/83 cm</t>
  </si>
  <si>
    <t>Izrada i ugradnja:                                                                                     - Prozorska pozicija od PVC profila sa ispunom od stakla . Prozorska pozicija je sa dva otvarajuća krila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-Predvidjeti mehanizam, "ručice", za otvaranje krila na ventus, maksimalno 2 m od kote poda. U stavku spadaju svi spojni, pričvrsni elementi i sl. do pune funkcionalnosti pozicije. 
Pozicija 18.
Zidarska mjera 230/80 cm</t>
  </si>
  <si>
    <t>Izrada i ugradnja:                                                                                     - Prozorska pozicija od PVC profila sa ispunom od stakla . Prozorska pozicija je sa dva krila i otvaranjem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-Predvidjeti mehanizam, "ručicu", za otvaranje gornjeg krila na ventus, maksimalno 2 m od kote poda. U stavku spadaju svi spojni, pričvrsni elementi i sl. do pune funkcionalnosti pozicije. 
Pozicija 19.
Zidarska mjera 120/136cm</t>
  </si>
  <si>
    <t>Izrada i ugradnja:                                                                                     - Prozorska pozicija od PVC profila sa ispunom od stakla . Prozorska pozicija je sa dva krila i otvaranjem prema skici
- Okvir od PVC šestokomornih profila, u bijelom tonu.
- Ispuna polja je staklo 4+16+4 sa niskoemisionim premazom na unutrašnjem zastakljenju, međuprostor ispunjen plemenitim gasom, min. koeficijenti prolaza toplote Ugmax=1,1 W/m²K i Uwmax=1,3 W/m²K.
-Ugradnja prozora na ozidan otvor suvom metodom ugradnje.
-U poziciju spadaju sve opšivne lajsne u boji prozora, unutrašnja PVC klupica te spoljna okapnica od plastificiranog lima u boji profila i mehanizam za otvaranje.
-Predvidjeti mehanizam, "ručicu", za otvaranje gornjeg krila na ventus, maksimalno 2 m od kote poda. U stavku spadaju svi spojni, pričvrsni elementi i sl. do pune funkcionalnosti pozicije. 
Pozicija 20.
Zidarska mjera 120/173 cm</t>
  </si>
  <si>
    <t>BRAVARSKI RADOVI</t>
  </si>
  <si>
    <t>ZAJEDNIČKI I OPŠTI USLOVI ZA BRAVARSKE RADOVE:
Izvođač radova je pored opisa pojedinačnih stavki radova cijenama obuhvatio i sljedeće zajedničke uslove:
a) Sve dimenzije date u projektu provjeriti na licu mjesta.
b) Bravariju izvesti od standardnih vučenih aluminijumskih profila sa prekinutim termičkim mostom, limova, panela i odgovarajućeg spojnog i vezivnog materijala, po šemi ALU stolarije i detaljima eloksiran u boji prema opisu iz šema stolarije.
c) Pozicije zastakliti niskoemisionim staklom flot 4 mm + 16 mm + 4 mm low-e, međuprostor punjen plemenitim gasom. Ug≤1.1 W/m2K.
d) Ud≤1.5 W/m2K 
e) Cijena obuhvata nabavku, transport i montažu vanjskih vrata.
f) Ugradnju izvršiti prema principima suve montaže i prema uputstvima proizvođača.
g) Cijena ugradnje obuhvata i završne radove koji podrazumijevaju obradu unutrašnjih površina zidova i ivica oko vrata kako bi se doveli u prvobitno stanje.
h) Cijenom obuhvatiti kvalitetan zaptivni materijal (dvokomponentne kitove, poliuretansku pjenu i sl.) i pokrivne lajsne na spoju fasadne bravarije i građevinske konstrukcije koji garantuje potpunu sigurnost protiv prodiranja vode i produvavanja.
i) Sva vrata opremljena su mehanizmom za automatsko zatvaranje vrata.
j) Razvijena širina spoljašnje klupice je 25 cm, a širina unutrašnje klupice je od 17-22 cm.
k) Obračun po komadu.</t>
  </si>
  <si>
    <t>Izrada i ugradnja:
- Pozicija vrata od aluminijumskih profila sa termoprekidom. Pozicija je sa dva otvarajuća krila prema skici i ispunama od stakla i termopanela. 
- Okvir od poboljšanog aluminijumskog profila sa termičkim prekidom u sivoj boji(RAL 7035).
- Ispuna dijela krila je staklo 4+16+4 sa niskoemisionim premazom na unutrašnjem zastakljenju, međuprostor ispunjen plemenitim gasom, koeficijenti prolaza toplote Ug=1,1 W/m²K i Uwmax=1,3 W/m²K. Ispuna punog dijela krila je termopanel sa ispunom od poliuretana debljine 24mm, koeficijent prolaza toplote Ud=1,5 W/m²K. Boja termopanela je ista kao i profili. 
-Ugradnja vrata na ozidan otvor suvom metodom ugradnje.
-U poziciju spadaju sve opšivne lajsne  eloksirane u boji profila vrata, cilindar sa bravom i tri ključa, te mehanizam za otvaranje i pumpu za vraćanje u zatvoren položaj.
*NAPOMENA: Izvođač radova je dužan da pribavi kontrolni statički proračun za provjeru statičke stabilnosti profila  za svaku poziciju min 2x2m, te da se izvedu ojačanja u skladu sa preporukama proizvođača stolarije.
Pozicija 1.
Zidarska mjera 300/277 cm.</t>
  </si>
  <si>
    <t>UKUPNO: BRAVARSKI RADOVI</t>
  </si>
  <si>
    <t>Izrada i ugradnja:
- Pozicija vrata od aluminijumskih profila sa termoprekidom. Pozicija je sa dva otvarajuća krila prema skici i ispunama od stakla i termopanela. 
- Okvir od poboljšanog aluminijumskog profila sa termičkim prekidom u sivoj boji(RAL  7035).
- Ispuna dijela krila je staklo 4+16+4 sa niskoemisionim premazom na unutrašnjem zastakljenju, međuprostor ispunjen plemenitim gasom, koeficijenti prolaza toplote Ug=1,1 W/m²K i Uwmax=1,3 W/m²K. Ispuna punog dijela krila je termopanel sa ispunom od poliuretana debljine 24mm, koeficijent prolaza toplote Ud=1,5 W/m²K. Boja termopanela je ista kao i profili. 
-Ugradnja vrata na ozidan otvor suvom metodom ugradnje.
-U sklopu pozicije nalazi se proširenje, "slijepi štok", od 80mm. Proširenje od istog profila, kvaliteta i presjeka kao profili od vrata.
-U poziciju spadaju sve opšivne lajsne  eloksirane u boji profila vrata, cilindar sa bravom i tri ključa, te mehanizam za otvaranje i pumpu za vraćanje u zatvoren položaj.
*NAPOMENA: Izvođač radova je dužan da pribavi kontrolni statički proračun za provjeru statičke stabilnosti profila  za svaku poziciju min 2x2m, te da se izvedu ojačanja u skladu sa preporukama proizvođača stolarije.
Pozicija 2.
Zidarska mjera 375/277cm.</t>
  </si>
  <si>
    <t>Izrada i ugradnja:
- Pozicija vrata od aluminijumskih profila sa termoprekidom. Pozicija je sa jednim otvarajućim krilom prema skici i ispunama od termopanela. 
- Okvir od poboljšanog aluminijumskog profila sa termičkim prekidom u sivoj boji(RAL  7035).
- Ispuna punog dijela krila je termopanel sa ispunom od poliuretana debljine 24mm, koeficijent prolaza toplote Ud=1,5 W/m²K. Boja termopanela je ista kao i profili. 
-Ugradnja vrata na ozidan otvor suvom metodom ugradnje.
-U poziciju spadaju sve opšivne lajsne  eloksirane u boji profila vrata, cilindar sa bravom i tri ključa, te mehanizam za otvaranje i pumpu za vraćanje u zatvoren položaj.
Pozicija 3.
Zidarska mjera 100/210 cm.</t>
  </si>
  <si>
    <t>Izrada i ugradnja:
- Pozicija vrata od aluminijumskih profila sa termoprekidom. Pozicija je sa dva otvarajuća krila prema skici i ispunama od termopanela. 
- Okvir od poboljšanog aluminijumskog profila sa termičkim prekidom u sivoj boji(RAL  7035).
- Ispuna punog dijela krila je termopanel sa ispunom od poliuretana debljine 24mm, koeficijent prolaza toplote Ud=1,5 W/m²K. Boja termopanela je ista kao i profili. 
-Ugradnja vrata na ozidan otvor suvom metodom ugradnje.
-U poziciju spadaju sve opšivne lajsne  eloksirane u boji profila vrata, cilindar sa bravom i tri ključa, te mehanizam za otvaranje i pumpu za vraćanje u zatvoren položaj.
Pozicija 4.
Zidarska mjera 185/210 cm.</t>
  </si>
  <si>
    <t>Izrada i ugradnja:
- Pozicija vrata i prozora od aluminijumskih profila sa termoprekidom. Pozicija je sa otvaranjem prema skici, te ispunama od stakla i termopanela.
- Okvir od poboljšanog aluminijumskog profila sa termičkim prekidom u sivoj boji(RAL  7035).
-Ispuna dijela krila je staklo 4+16+4 sa niskoemisionim premazom na unutrašnjem zastakljenju, međuprostor ispunjen plemenitim gasom, koeficijenti prolaza toplote Ug=1,1 W/m²K i Uwmax=1,3 W/m²K. Ispuna punog dijela krila je termopanel sa ispunom od poliuretana debljine 24mm, koeficijent prolaza toplote Ud=1,5 W/m²K. Boja termopanela je ista kao i profili. 
-Ugradnja vrata na ozidan otvor suvom metodom ugradnje.
-U poziciju spadaju sve opšivne lajsne  eloksirane u boji profila vrata, cilindar sa bravom i tri ključa, te mehanizam za otvaranje i pumpu za vraćanje u zatvoren položaj,  te sve opšivne lajsne u boji prozora, unutrašnja aluminijumska klupica te spoljna okapnica od plastificiranog lima u boji profila i mehanizam za otvaranje.
-Predvidjeti mehanizam, "ručice", za otvaranje gornjih krila na ventus, maksimalno 2 m od kote poda.
-U sklopu pozicije nalazi se ojačanje, profil od 80 mm.
*NAPOMENA: Izvođač radova je dužan da pribavi kontrolni statički proračun za provjeru statičke stabilnosti profila  za svaku poziciju min 2x2m, te da se izvedu ojačanja u skladu sa preporukama proizvođača stolarije.
Pozicija 5.
Zidarska mjera 375/324 cm.</t>
  </si>
  <si>
    <t>Izrada i ugradnja:
- Pozicija vrata od aluminijumskih profila sa termoprekidom. Pozicija je sa jednim otvarajućim krilom prema skici i ispunama od termopanela. 
- Okvir od poboljšanog aluminijumskog profila sa termičkim prekidom u sivoj boji(RAL  7035).
- Ispuna punog dijela krila je termopanel sa ispunom od poliuretana debljine 24mm, koeficijent prolaza toplote Ud=1,5 W/m²K. Boja termopanela je ista kao i profili. 
-Ugradnja vrata na ozidan otvor suvom metodom ugradnje.
-U poziciju spadaju sve opšivne lajsne  eloksirane u boji profila vrata, cilindar sa bravom i tri ključa, te mehanizam za otvaranje i pumpu za vraćanje u zatvoren položaj.
Pozicija 6.
Zidarska mjera 90/205 cm.</t>
  </si>
  <si>
    <t>Izrada i ugradnja:
- Pozicija vrata od aluminijumskih profila sa termoprekidom. Pozicija je sa dva otvarajuća krila prema skici i ispunama od termopanela. 
- Okvir od poboljšanog aluminijumskog profila sa termičkim prekidom u sivoj boji(RAL  7035).
-Ispuna dijela krila je staklo 4+16+4 sa niskoemisionim premazom na unutrašnjem zastakljenju, međuprostor ispunjen plemenitim gasom, koeficijenti prolaza toplote Ug=1,1 W/m²K i Uwmax=1,3 W/m²K. Ispuna punog dijela krila je termopanel sa ispunom od poliuretana debljine 24mm, koeficijent prolaza toplote Ud=1,5 W/m²K. Boja termopanela je ista kao i profili. 
-Ugradnja vrata na ozidan otvor suvom metodom ugradnje.
-U poziciju spadaju sve opšivne lajsne  eloksirane u boji profila vrata, cilindar sa bravom i tri ključa, te mehanizam za otvaranje i pumpu za vraćanje u zatvoren položaj.
-U sklopu pozicije nalazi se ojačanje, profil od 80 mm.
*NAPOMENA: Izvođač radova je dužan da pribavi kontrolni statički proračun za provjeru statičke stabilnosti profila  za svaku poziciju min 2x2m, te da se izvedu ojačanja u skladu sa preporukama proizvođača stolarije.
Pozicija 7.
Zidarska mjera 120/310 cm.</t>
  </si>
  <si>
    <t>Izrada i ugradnja:
- Pozicija garažnih rolo vrata od aluminijumskih profila sa termoprekidom. 
- Okvir od poboljšanog aluminijumskog profila sa termičkim prekidom eloksiran u sivoj boji (RAL 7035).
- U gornjoj zoni ostakliti prema datoj skici sa termoizolacionim staklom 4+16+4 sa niskoemisionim premazom na unutrašnjem zastakljenju, međuprostor ispunjen plemenitim gasom, koeficijenti toplotne provodljivosti Ug=1,1 W/m²K i Uwmax=1,3 W/m²K. Ispuna punog dijela vrata je termopanel sa ispunom od poliuretana debljine 24mm, koeficijent toplotne provodljivosti Ud=1,5 W/m²K. Boja termopanela je ista kao i profili.
-Ugradnja vrata na ozidan otvor suvom metodom ugradnje.
-U poziciju spadaju sve opšivne lajsne  eloksirane u boji profila vrata, cilindar sa bravom i tri ključa, automatski mehanizam za otvaranje. U stavku spadaju svi spojni, pričvrsni elementi i sl. do pune funkcionalnosti pozicije.
*NAPOMENA: Izvođač radova je dužan da pribavi kontrolni statički proračun za provjeru statičke stabilnosti profila  za svaku poziciju min 2x2m, te da se izvedu ojačanja u skladu sa preporukama proizvođača stolarije.
Pozicija 8.
Zidarska mjera 375/324 cm.</t>
  </si>
  <si>
    <t>PROTIVPOŽARNA BRAVARIJA</t>
  </si>
  <si>
    <t>Izrada i ugradnja:
Jednikrilna protivpožarna čelična vrata sa stepenom otpornosti na požar u trajanju od 120min.Vrata sa ugrađenim mehanizmom za automatsko zatvaranje u slučaju požara.
Način ugradnje: suva ugradnja.Dovratnik od čeličnih profila.Konstrukcija krila vrata: Čelični profili.
Obloga krila pocinčani čelični lim. Završna obrada vrata antikorozivnom bojom 2x po izboru investitora i projektanta.
Vrata urađena prema detaljima proizvođača odobrenih od strane investitora i projektanta. Vrata moraju biti atestirana od strane ovlaštenog instituta, a prilikom ugradnje, proizvođač je  obavezan da ateste dostavi nadzornom organu.
Okov tipski po izboru investitora i projektanta kojeg čine šarke, šiltovi, kvaka, graničnici.
Pozicija 1.
Zidarska mjera 80/205 cm.</t>
  </si>
  <si>
    <t>Izrada i ugradnja:
Jednokrilna protivdimna čelična vrata.Način ugradnje: suva ugradnja. Dovratnik od čeličnih profila. 
Konstrukcija krila vrata: čelični profili. Ispuna: termoizolacioni sendvič - oboga lim. Krilo vrata obostrano obloženo plastificiranim  limom u boji po izboru investitora i projektanta. Zastakljeni dio od dvostrukog TI stakla 6+14+6.
Vrata urađena prema detaljima proizvođača odobrenih od strane investitora i projektanta. Dostaviti atestnu dokumentaciju za isporučena vrata na objekat.
-Oprema vrata: opšav, lajsne, gumeni odbojnik na podu u pravcu otvaranja vrata.
-Okov tipski po izboru investitora i projektanta, kojeg čine šarke, šiltovi, cilindar brava sa min. tri ključa, kvake i graničnici. 
Pozicija 2.
Zidarska mjera 80/205 cm.</t>
  </si>
  <si>
    <t>STOLARSKI  RADOVI</t>
  </si>
  <si>
    <t>REKAPITULACIJA  RADOVA</t>
  </si>
  <si>
    <r>
      <t>PREDMET:</t>
    </r>
    <r>
      <rPr>
        <sz val="10"/>
        <rFont val="Arial"/>
        <family val="2"/>
      </rPr>
      <t xml:space="preserve">                                                                                                     EE REKONSTRUKCIJA -STOLARIJA I BRAVARIJA</t>
    </r>
    <r>
      <rPr>
        <b/>
        <sz val="10"/>
        <rFont val="Arial"/>
        <family val="2"/>
      </rPr>
      <t xml:space="preserve">                                         STOLARSKO BRAVARSKI RADOVI</t>
    </r>
  </si>
  <si>
    <t>Radovi se izvode u sklopu projekta EE rekonstrukcije objekta i uključuju izradu nove stolarije i bravarije sa obradom unutarnjih spaleta I postavljanjem unutarnjih pvc klupica.</t>
  </si>
  <si>
    <r>
      <t>Prozori - ukupno 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</si>
  <si>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color theme="1"/>
        <rFont val="Arial"/>
        <family val="2"/>
      </rPr>
      <t>2</t>
    </r>
  </si>
  <si>
    <r>
      <t>Vrata - ukupno m</t>
    </r>
    <r>
      <rPr>
        <vertAlign val="superscript"/>
        <sz val="10"/>
        <rFont val="Arial"/>
        <family val="2"/>
      </rPr>
      <t>2</t>
    </r>
  </si>
  <si>
    <r>
      <t>Površina pozicije manja od 4 m</t>
    </r>
    <r>
      <rPr>
        <vertAlign val="superscript"/>
        <sz val="10"/>
        <rFont val="Arial"/>
        <family val="2"/>
      </rPr>
      <t>2</t>
    </r>
  </si>
  <si>
    <r>
      <t>Površina pozicije veća od 4 m</t>
    </r>
    <r>
      <rPr>
        <vertAlign val="superscript"/>
        <sz val="10"/>
        <rFont val="Arial"/>
        <family val="2"/>
      </rPr>
      <t>2</t>
    </r>
  </si>
  <si>
    <r>
      <t>GRADILIŠTE:</t>
    </r>
    <r>
      <rPr>
        <sz val="10"/>
        <rFont val="Arial"/>
        <family val="2"/>
      </rPr>
      <t xml:space="preserve">                                                                                      JU SŠC "JOVAN CVIJIĆ", MODRIČA</t>
    </r>
  </si>
  <si>
    <t xml:space="preserve">Količina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</si>
</sst>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\ &quot;KM&quot;_-;\-* #,##0.00\ &quot;KM&quot;_-;_-* &quot;-&quot;??\ &quot;KM&quot;_-;_-@_-"/>
    <numFmt numFmtId="165" formatCode="_-* #,##0.00\ _K_M_-;\-* #,##0.00\ _K_M_-;_-* &quot;-&quot;??\ _K_M_-;_-@_-"/>
    <numFmt numFmtId="166" formatCode="_-* #,##0.00\ &quot;kn&quot;_-;\-* #,##0.00\ &quot;kn&quot;_-;_-* &quot;-&quot;??\ &quot;kn&quot;_-;_-@_-"/>
    <numFmt numFmtId="167" formatCode="_-* #,##0.00\ _k_n_-;\-* #,##0.00\ _k_n_-;_-* &quot;-&quot;??\ _k_n_-;_-@_-"/>
    <numFmt numFmtId="168" formatCode="_-* #,##0.00\ &quot;DM&quot;_-;\-* #,##0.00\ &quot;DM&quot;_-;_-* &quot;-&quot;??\ &quot;DM&quot;_-;_-@_-"/>
    <numFmt numFmtId="169" formatCode="_-* #,##0.00&quot; DM&quot;_-;\-* #,##0.00&quot; DM&quot;_-;_-* \-??&quot; DM&quot;_-;_-@_-"/>
    <numFmt numFmtId="170" formatCode="#,##0.00\ &quot;KM&quot;"/>
    <numFmt numFmtId="171" formatCode="_-* #,##0\ _р_у_б_-;\-* #,##0\ _р_у_б_-;_-* &quot;-&quot;\ _р_у_б_-;_-@_-"/>
    <numFmt numFmtId="172" formatCode="_-* #,##0.00_-;\-* #,##0.00_-;_-* \-??_-;_-@_-"/>
    <numFmt numFmtId="173" formatCode="_-* #,##0.00\ [$KM-141A]_-;\-* #,##0.00\ [$KM-141A]_-;_-* &quot;-&quot;??\ [$KM-141A]_-;_-@_-"/>
  </numFmts>
  <fonts count="42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1"/>
      <color rgb="FFFA7D0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4D Gothic"/>
      <family val="2"/>
      <charset val="1"/>
    </font>
    <font>
      <sz val="12"/>
      <name val="CC-Helv-Narrow"/>
      <charset val="238"/>
    </font>
    <font>
      <sz val="11"/>
      <color theme="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</font>
    <font>
      <sz val="10"/>
      <color rgb="FFFF0000"/>
      <name val="Arial"/>
      <family val="2"/>
    </font>
    <font>
      <sz val="11"/>
      <color rgb="FF9C6500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5"/>
      <color indexed="56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3"/>
      <color indexed="56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8"/>
      <color indexed="56"/>
      <name val="Cambria"/>
      <family val="1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2">
    <xf numFmtId="0" fontId="0" fillId="0" borderId="0"/>
    <xf numFmtId="0" fontId="1" fillId="0" borderId="0"/>
    <xf numFmtId="0" fontId="5" fillId="2" borderId="1" applyNumberFormat="0" applyAlignment="0" applyProtection="0"/>
    <xf numFmtId="165" fontId="2" fillId="0" borderId="0" applyFill="0" applyBorder="0" applyAlignment="0" applyProtection="0"/>
    <xf numFmtId="0" fontId="3" fillId="0" borderId="0"/>
    <xf numFmtId="165" fontId="1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7" fillId="0" borderId="0" applyFill="0" applyBorder="0" applyAlignment="0" applyProtection="0"/>
    <xf numFmtId="0" fontId="5" fillId="6" borderId="1" applyNumberFormat="0" applyAlignment="0" applyProtection="0"/>
    <xf numFmtId="0" fontId="8" fillId="0" borderId="0"/>
    <xf numFmtId="0" fontId="8" fillId="0" borderId="0"/>
    <xf numFmtId="165" fontId="9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10" fillId="0" borderId="0" applyFill="0" applyBorder="0" applyAlignment="0" applyProtection="0"/>
    <xf numFmtId="0" fontId="3" fillId="0" borderId="0"/>
    <xf numFmtId="0" fontId="14" fillId="10" borderId="0" applyNumberFormat="0" applyBorder="0" applyAlignment="0" applyProtection="0"/>
    <xf numFmtId="167" fontId="15" fillId="0" borderId="0" applyFont="0" applyFill="0" applyBorder="0" applyAlignment="0" applyProtection="0"/>
    <xf numFmtId="172" fontId="12" fillId="0" borderId="0"/>
    <xf numFmtId="168" fontId="1" fillId="0" borderId="0" applyFont="0" applyFill="0" applyBorder="0" applyAlignment="0" applyProtection="0"/>
    <xf numFmtId="171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ill="0" applyBorder="0" applyProtection="0"/>
    <xf numFmtId="168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Protection="0"/>
    <xf numFmtId="169" fontId="1" fillId="0" borderId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3" fillId="0" borderId="0"/>
    <xf numFmtId="0" fontId="1" fillId="0" borderId="0"/>
    <xf numFmtId="0" fontId="12" fillId="0" borderId="0"/>
    <xf numFmtId="0" fontId="12" fillId="0" borderId="0"/>
    <xf numFmtId="0" fontId="15" fillId="0" borderId="0"/>
    <xf numFmtId="0" fontId="3" fillId="0" borderId="0"/>
    <xf numFmtId="164" fontId="12" fillId="0" borderId="0" applyFont="0" applyFill="0" applyBorder="0" applyAlignment="0" applyProtection="0"/>
    <xf numFmtId="0" fontId="19" fillId="9" borderId="0" applyNumberFormat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0" fontId="3" fillId="0" borderId="0"/>
    <xf numFmtId="0" fontId="20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8" borderId="0" applyNumberFormat="0" applyBorder="0" applyAlignment="0" applyProtection="0"/>
    <xf numFmtId="0" fontId="37" fillId="12" borderId="0" applyNumberFormat="0" applyBorder="0" applyAlignment="0" applyProtection="0"/>
    <xf numFmtId="0" fontId="25" fillId="7" borderId="47" applyNumberFormat="0" applyAlignment="0" applyProtection="0"/>
    <xf numFmtId="0" fontId="33" fillId="29" borderId="48" applyNumberFormat="0" applyAlignment="0" applyProtection="0"/>
    <xf numFmtId="0" fontId="28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27" fillId="0" borderId="49" applyNumberFormat="0" applyFill="0" applyAlignment="0" applyProtection="0"/>
    <xf numFmtId="0" fontId="31" fillId="0" borderId="50" applyNumberFormat="0" applyFill="0" applyAlignment="0" applyProtection="0"/>
    <xf numFmtId="0" fontId="23" fillId="0" borderId="51" applyNumberFormat="0" applyFill="0" applyAlignment="0" applyProtection="0"/>
    <xf numFmtId="0" fontId="23" fillId="0" borderId="0" applyNumberFormat="0" applyFill="0" applyBorder="0" applyAlignment="0" applyProtection="0"/>
    <xf numFmtId="0" fontId="30" fillId="16" borderId="47" applyNumberFormat="0" applyAlignment="0" applyProtection="0"/>
    <xf numFmtId="0" fontId="36" fillId="0" borderId="52" applyNumberFormat="0" applyFill="0" applyAlignment="0" applyProtection="0"/>
    <xf numFmtId="0" fontId="22" fillId="30" borderId="0" applyNumberFormat="0" applyBorder="0" applyAlignment="0" applyProtection="0"/>
    <xf numFmtId="0" fontId="3" fillId="0" borderId="0"/>
    <xf numFmtId="0" fontId="1" fillId="0" borderId="0" applyProtection="0"/>
    <xf numFmtId="0" fontId="3" fillId="0" borderId="0"/>
    <xf numFmtId="0" fontId="20" fillId="31" borderId="53" applyNumberFormat="0" applyFont="0" applyAlignment="0" applyProtection="0"/>
    <xf numFmtId="0" fontId="29" fillId="7" borderId="54" applyNumberFormat="0" applyAlignment="0" applyProtection="0"/>
    <xf numFmtId="0" fontId="35" fillId="0" borderId="0" applyNumberFormat="0" applyFill="0" applyBorder="0" applyAlignment="0" applyProtection="0"/>
    <xf numFmtId="0" fontId="26" fillId="0" borderId="55" applyNumberFormat="0" applyFill="0" applyAlignment="0" applyProtection="0"/>
    <xf numFmtId="0" fontId="32" fillId="0" borderId="0" applyNumberFormat="0" applyFill="0" applyBorder="0" applyAlignment="0" applyProtection="0"/>
  </cellStyleXfs>
  <cellXfs count="160">
    <xf numFmtId="0" fontId="0" fillId="0" borderId="0" xfId="0"/>
    <xf numFmtId="0" fontId="3" fillId="3" borderId="3" xfId="1" applyFont="1" applyFill="1" applyBorder="1" applyAlignment="1" applyProtection="1">
      <alignment horizontal="center" vertical="top" wrapText="1"/>
    </xf>
    <xf numFmtId="0" fontId="3" fillId="3" borderId="4" xfId="1" applyFont="1" applyFill="1" applyBorder="1" applyAlignment="1" applyProtection="1">
      <alignment horizont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right" vertical="top" wrapText="1"/>
    </xf>
    <xf numFmtId="0" fontId="3" fillId="0" borderId="0" xfId="1" applyFont="1" applyAlignment="1" applyProtection="1">
      <alignment wrapText="1"/>
    </xf>
    <xf numFmtId="0" fontId="4" fillId="0" borderId="0" xfId="1" applyFont="1" applyAlignment="1" applyProtection="1">
      <alignment vertical="center" wrapText="1"/>
    </xf>
    <xf numFmtId="0" fontId="3" fillId="3" borderId="5" xfId="2" applyFont="1" applyFill="1" applyBorder="1" applyAlignment="1" applyProtection="1">
      <alignment horizontal="center" vertical="center" wrapText="1"/>
    </xf>
    <xf numFmtId="0" fontId="3" fillId="3" borderId="2" xfId="2" applyFont="1" applyFill="1" applyBorder="1" applyAlignment="1" applyProtection="1">
      <alignment horizontal="center" vertical="center" wrapText="1"/>
    </xf>
    <xf numFmtId="4" fontId="4" fillId="3" borderId="2" xfId="2" applyNumberFormat="1" applyFont="1" applyFill="1" applyBorder="1" applyAlignment="1" applyProtection="1">
      <alignment horizontal="center" vertical="center" wrapText="1"/>
    </xf>
    <xf numFmtId="0" fontId="3" fillId="3" borderId="7" xfId="2" applyFont="1" applyFill="1" applyBorder="1" applyAlignment="1" applyProtection="1">
      <alignment horizontal="center" vertical="center" wrapText="1"/>
    </xf>
    <xf numFmtId="0" fontId="3" fillId="3" borderId="8" xfId="2" applyFont="1" applyFill="1" applyBorder="1" applyAlignment="1" applyProtection="1">
      <alignment horizontal="center" vertical="center" wrapText="1"/>
    </xf>
    <xf numFmtId="4" fontId="3" fillId="3" borderId="8" xfId="2" applyNumberFormat="1" applyFont="1" applyFill="1" applyBorder="1" applyAlignment="1" applyProtection="1">
      <alignment horizontal="center" vertical="center" wrapText="1"/>
    </xf>
    <xf numFmtId="0" fontId="18" fillId="0" borderId="0" xfId="1" applyFont="1" applyProtection="1"/>
    <xf numFmtId="164" fontId="4" fillId="3" borderId="6" xfId="2" applyNumberFormat="1" applyFont="1" applyFill="1" applyBorder="1" applyAlignment="1" applyProtection="1">
      <alignment horizontal="center" vertical="center" wrapText="1"/>
    </xf>
    <xf numFmtId="164" fontId="3" fillId="3" borderId="9" xfId="2" applyNumberFormat="1" applyFont="1" applyFill="1" applyBorder="1" applyAlignment="1" applyProtection="1">
      <alignment horizontal="center" vertical="center" wrapText="1"/>
    </xf>
    <xf numFmtId="0" fontId="18" fillId="0" borderId="0" xfId="0" applyFont="1" applyProtection="1"/>
    <xf numFmtId="0" fontId="11" fillId="0" borderId="0" xfId="0" applyFont="1" applyProtection="1"/>
    <xf numFmtId="0" fontId="4" fillId="0" borderId="45" xfId="1" applyFont="1" applyFill="1" applyBorder="1" applyAlignment="1" applyProtection="1">
      <alignment horizontal="center" vertical="center" wrapText="1"/>
    </xf>
    <xf numFmtId="0" fontId="3" fillId="0" borderId="2" xfId="32" applyFont="1" applyBorder="1" applyAlignment="1">
      <alignment horizontal="center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right" vertical="top" wrapText="1"/>
    </xf>
    <xf numFmtId="49" fontId="18" fillId="0" borderId="0" xfId="1" applyNumberFormat="1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11" fillId="0" borderId="56" xfId="0" applyFont="1" applyBorder="1" applyProtection="1"/>
    <xf numFmtId="0" fontId="11" fillId="0" borderId="56" xfId="0" applyFont="1" applyBorder="1" applyAlignment="1" applyProtection="1">
      <alignment wrapText="1"/>
    </xf>
    <xf numFmtId="0" fontId="11" fillId="0" borderId="56" xfId="0" applyFont="1" applyBorder="1" applyAlignment="1" applyProtection="1">
      <alignment vertical="top"/>
    </xf>
    <xf numFmtId="0" fontId="11" fillId="0" borderId="28" xfId="0" applyFont="1" applyBorder="1" applyAlignment="1" applyProtection="1">
      <alignment vertical="top"/>
    </xf>
    <xf numFmtId="0" fontId="3" fillId="0" borderId="2" xfId="1" applyFont="1" applyBorder="1" applyAlignment="1" applyProtection="1">
      <alignment horizontal="center" wrapText="1"/>
    </xf>
    <xf numFmtId="0" fontId="3" fillId="0" borderId="0" xfId="0" applyFont="1" applyProtection="1"/>
    <xf numFmtId="0" fontId="3" fillId="0" borderId="56" xfId="0" applyFont="1" applyBorder="1" applyAlignment="1">
      <alignment horizontal="left" vertical="top" wrapText="1"/>
    </xf>
    <xf numFmtId="0" fontId="3" fillId="0" borderId="56" xfId="0" applyFont="1" applyFill="1" applyBorder="1" applyAlignment="1">
      <alignment horizontal="left" vertical="center" wrapText="1"/>
    </xf>
    <xf numFmtId="0" fontId="11" fillId="0" borderId="56" xfId="0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11" fillId="0" borderId="56" xfId="0" applyFont="1" applyBorder="1" applyAlignment="1" applyProtection="1">
      <alignment vertical="top" wrapText="1"/>
    </xf>
    <xf numFmtId="0" fontId="11" fillId="0" borderId="56" xfId="0" applyFont="1" applyBorder="1" applyAlignment="1">
      <alignment horizontal="left" vertical="center" wrapText="1"/>
    </xf>
    <xf numFmtId="10" fontId="18" fillId="0" borderId="0" xfId="1" applyNumberFormat="1" applyFont="1" applyProtection="1"/>
    <xf numFmtId="0" fontId="40" fillId="0" borderId="0" xfId="1" applyFont="1" applyProtection="1"/>
    <xf numFmtId="0" fontId="3" fillId="0" borderId="0" xfId="1" applyFont="1" applyProtection="1"/>
    <xf numFmtId="49" fontId="3" fillId="0" borderId="45" xfId="1" applyNumberFormat="1" applyFont="1" applyFill="1" applyBorder="1" applyAlignment="1" applyProtection="1">
      <alignment horizontal="left" wrapText="1"/>
    </xf>
    <xf numFmtId="0" fontId="11" fillId="0" borderId="28" xfId="0" applyFont="1" applyBorder="1" applyProtection="1"/>
    <xf numFmtId="0" fontId="11" fillId="0" borderId="28" xfId="0" applyFont="1" applyBorder="1" applyAlignment="1" applyProtection="1">
      <alignment vertical="top" wrapText="1"/>
    </xf>
    <xf numFmtId="4" fontId="3" fillId="3" borderId="2" xfId="2" applyNumberFormat="1" applyFont="1" applyFill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wrapText="1"/>
    </xf>
    <xf numFmtId="4" fontId="3" fillId="0" borderId="0" xfId="13" applyNumberFormat="1" applyFont="1" applyAlignment="1" applyProtection="1">
      <alignment horizontal="center" wrapText="1"/>
    </xf>
    <xf numFmtId="4" fontId="3" fillId="0" borderId="0" xfId="13" applyNumberFormat="1" applyFont="1" applyBorder="1" applyAlignment="1" applyProtection="1">
      <alignment horizontal="center" wrapText="1"/>
    </xf>
    <xf numFmtId="164" fontId="3" fillId="0" borderId="0" xfId="13" applyNumberFormat="1" applyFont="1" applyBorder="1" applyAlignment="1" applyProtection="1">
      <alignment horizontal="center" wrapText="1"/>
    </xf>
    <xf numFmtId="49" fontId="4" fillId="0" borderId="45" xfId="1" applyNumberFormat="1" applyFont="1" applyFill="1" applyBorder="1" applyAlignment="1" applyProtection="1">
      <alignment horizontal="center" vertical="center" wrapText="1"/>
    </xf>
    <xf numFmtId="49" fontId="4" fillId="0" borderId="46" xfId="1" applyNumberFormat="1" applyFont="1" applyFill="1" applyBorder="1" applyAlignment="1" applyProtection="1">
      <alignment horizontal="center" vertical="center" wrapText="1"/>
    </xf>
    <xf numFmtId="0" fontId="11" fillId="0" borderId="56" xfId="0" applyFont="1" applyBorder="1" applyAlignment="1" applyProtection="1">
      <alignment horizontal="center"/>
    </xf>
    <xf numFmtId="164" fontId="11" fillId="0" borderId="56" xfId="0" applyNumberFormat="1" applyFont="1" applyBorder="1" applyAlignment="1" applyProtection="1">
      <alignment horizontal="center"/>
    </xf>
    <xf numFmtId="4" fontId="11" fillId="0" borderId="56" xfId="0" applyNumberFormat="1" applyFont="1" applyBorder="1" applyAlignment="1">
      <alignment horizontal="center" vertical="center" wrapText="1"/>
    </xf>
    <xf numFmtId="4" fontId="3" fillId="0" borderId="56" xfId="0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4" fillId="4" borderId="10" xfId="5" applyNumberFormat="1" applyFont="1" applyFill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horizontal="center"/>
    </xf>
    <xf numFmtId="2" fontId="3" fillId="0" borderId="2" xfId="13" applyNumberFormat="1" applyFont="1" applyBorder="1" applyAlignment="1" applyProtection="1">
      <alignment horizontal="center" wrapText="1"/>
      <protection locked="0"/>
    </xf>
    <xf numFmtId="164" fontId="3" fillId="0" borderId="2" xfId="13" applyNumberFormat="1" applyFont="1" applyBorder="1" applyAlignment="1" applyProtection="1">
      <alignment horizontal="center" wrapText="1"/>
    </xf>
    <xf numFmtId="0" fontId="11" fillId="0" borderId="28" xfId="0" applyFont="1" applyBorder="1" applyAlignment="1" applyProtection="1">
      <alignment horizontal="center"/>
    </xf>
    <xf numFmtId="164" fontId="11" fillId="0" borderId="28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173" fontId="18" fillId="0" borderId="0" xfId="0" applyNumberFormat="1" applyFont="1" applyBorder="1" applyAlignment="1" applyProtection="1">
      <alignment horizontal="center"/>
      <protection locked="0"/>
    </xf>
    <xf numFmtId="164" fontId="18" fillId="0" borderId="0" xfId="43" applyNumberFormat="1" applyFont="1" applyFill="1" applyBorder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164" fontId="11" fillId="0" borderId="0" xfId="0" applyNumberFormat="1" applyFont="1" applyAlignment="1" applyProtection="1">
      <alignment horizontal="center"/>
    </xf>
    <xf numFmtId="0" fontId="4" fillId="5" borderId="24" xfId="1" applyFont="1" applyFill="1" applyBorder="1" applyAlignment="1" applyProtection="1">
      <alignment horizontal="center" vertical="center" wrapText="1"/>
    </xf>
    <xf numFmtId="0" fontId="4" fillId="5" borderId="26" xfId="1" applyFont="1" applyFill="1" applyBorder="1" applyAlignment="1" applyProtection="1">
      <alignment horizontal="center" vertical="center" wrapText="1"/>
    </xf>
    <xf numFmtId="49" fontId="4" fillId="5" borderId="24" xfId="1" applyNumberFormat="1" applyFont="1" applyFill="1" applyBorder="1" applyAlignment="1" applyProtection="1">
      <alignment horizontal="right" vertical="center" wrapText="1"/>
    </xf>
    <xf numFmtId="49" fontId="4" fillId="5" borderId="27" xfId="1" applyNumberFormat="1" applyFont="1" applyFill="1" applyBorder="1" applyAlignment="1" applyProtection="1">
      <alignment horizontal="right" vertical="center" wrapText="1"/>
    </xf>
    <xf numFmtId="49" fontId="4" fillId="5" borderId="26" xfId="1" applyNumberFormat="1" applyFont="1" applyFill="1" applyBorder="1" applyAlignment="1" applyProtection="1">
      <alignment horizontal="right" vertical="center" wrapText="1"/>
    </xf>
    <xf numFmtId="0" fontId="4" fillId="3" borderId="24" xfId="1" applyFont="1" applyFill="1" applyBorder="1" applyAlignment="1" applyProtection="1">
      <alignment horizontal="center" vertical="center" wrapText="1"/>
    </xf>
    <xf numFmtId="0" fontId="4" fillId="3" borderId="25" xfId="1" applyFont="1" applyFill="1" applyBorder="1" applyAlignment="1" applyProtection="1">
      <alignment horizontal="center" vertical="center" wrapText="1"/>
    </xf>
    <xf numFmtId="49" fontId="4" fillId="3" borderId="17" xfId="1" applyNumberFormat="1" applyFont="1" applyFill="1" applyBorder="1" applyAlignment="1" applyProtection="1">
      <alignment horizontal="left" vertical="center" wrapText="1"/>
    </xf>
    <xf numFmtId="49" fontId="4" fillId="3" borderId="18" xfId="1" applyNumberFormat="1" applyFont="1" applyFill="1" applyBorder="1" applyAlignment="1" applyProtection="1">
      <alignment horizontal="left" vertical="center" wrapText="1"/>
    </xf>
    <xf numFmtId="49" fontId="4" fillId="3" borderId="19" xfId="1" applyNumberFormat="1" applyFont="1" applyFill="1" applyBorder="1" applyAlignment="1" applyProtection="1">
      <alignment horizontal="left" vertical="center" wrapText="1"/>
    </xf>
    <xf numFmtId="0" fontId="4" fillId="0" borderId="11" xfId="1" applyFont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horizontal="center" vertical="center" wrapText="1"/>
    </xf>
    <xf numFmtId="0" fontId="4" fillId="0" borderId="13" xfId="1" applyFont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4" fillId="0" borderId="14" xfId="1" applyFont="1" applyBorder="1" applyAlignment="1" applyProtection="1">
      <alignment horizontal="center" vertical="center" wrapText="1"/>
    </xf>
    <xf numFmtId="0" fontId="4" fillId="0" borderId="15" xfId="1" applyFont="1" applyBorder="1" applyAlignment="1" applyProtection="1">
      <alignment horizontal="center" vertical="center" wrapText="1"/>
    </xf>
    <xf numFmtId="0" fontId="41" fillId="0" borderId="16" xfId="1" applyFont="1" applyBorder="1" applyAlignment="1" applyProtection="1">
      <alignment horizontal="left" vertical="top" wrapText="1"/>
    </xf>
    <xf numFmtId="0" fontId="41" fillId="0" borderId="17" xfId="1" applyFont="1" applyBorder="1" applyAlignment="1" applyProtection="1">
      <alignment horizontal="left" vertical="top" wrapText="1"/>
    </xf>
    <xf numFmtId="0" fontId="41" fillId="0" borderId="18" xfId="1" applyFont="1" applyBorder="1" applyAlignment="1" applyProtection="1">
      <alignment horizontal="left" vertical="top" wrapText="1"/>
    </xf>
    <xf numFmtId="0" fontId="41" fillId="0" borderId="19" xfId="1" applyFont="1" applyBorder="1" applyAlignment="1" applyProtection="1">
      <alignment horizontal="left" vertical="top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left" vertical="top" wrapText="1"/>
    </xf>
    <xf numFmtId="0" fontId="4" fillId="0" borderId="20" xfId="1" applyFont="1" applyBorder="1" applyAlignment="1" applyProtection="1">
      <alignment horizontal="left" vertical="top" wrapText="1"/>
    </xf>
    <xf numFmtId="0" fontId="4" fillId="0" borderId="21" xfId="1" applyFont="1" applyBorder="1" applyAlignment="1" applyProtection="1">
      <alignment horizontal="left" vertical="top" wrapText="1"/>
    </xf>
    <xf numFmtId="0" fontId="4" fillId="0" borderId="2" xfId="1" applyFont="1" applyBorder="1" applyAlignment="1" applyProtection="1">
      <alignment horizontal="left" vertical="top" wrapText="1"/>
    </xf>
    <xf numFmtId="0" fontId="4" fillId="0" borderId="22" xfId="1" applyFont="1" applyBorder="1" applyAlignment="1" applyProtection="1">
      <alignment horizontal="left" vertical="top" wrapText="1"/>
    </xf>
    <xf numFmtId="0" fontId="4" fillId="0" borderId="6" xfId="1" applyFont="1" applyBorder="1" applyAlignment="1" applyProtection="1">
      <alignment horizontal="left" vertical="top" wrapText="1"/>
    </xf>
    <xf numFmtId="0" fontId="4" fillId="0" borderId="39" xfId="1" applyFont="1" applyFill="1" applyBorder="1" applyAlignment="1" applyProtection="1">
      <alignment horizontal="left" vertical="top" wrapText="1"/>
    </xf>
    <xf numFmtId="0" fontId="4" fillId="0" borderId="40" xfId="1" applyFont="1" applyFill="1" applyBorder="1" applyAlignment="1" applyProtection="1">
      <alignment horizontal="left" vertical="top" wrapText="1"/>
    </xf>
    <xf numFmtId="0" fontId="4" fillId="0" borderId="41" xfId="1" applyFont="1" applyFill="1" applyBorder="1" applyAlignment="1" applyProtection="1">
      <alignment horizontal="left" vertical="top" wrapText="1"/>
    </xf>
    <xf numFmtId="0" fontId="4" fillId="0" borderId="42" xfId="1" applyFont="1" applyFill="1" applyBorder="1" applyAlignment="1" applyProtection="1">
      <alignment horizontal="left" vertical="top" wrapText="1"/>
    </xf>
    <xf numFmtId="0" fontId="4" fillId="0" borderId="43" xfId="1" applyFont="1" applyFill="1" applyBorder="1" applyAlignment="1" applyProtection="1">
      <alignment horizontal="left" vertical="top" wrapText="1"/>
    </xf>
    <xf numFmtId="0" fontId="4" fillId="0" borderId="44" xfId="1" applyFont="1" applyFill="1" applyBorder="1" applyAlignment="1" applyProtection="1">
      <alignment horizontal="left" vertical="top" wrapText="1"/>
    </xf>
    <xf numFmtId="0" fontId="4" fillId="0" borderId="8" xfId="1" applyFont="1" applyBorder="1" applyAlignment="1" applyProtection="1">
      <alignment horizontal="left" vertical="top" wrapText="1"/>
    </xf>
    <xf numFmtId="0" fontId="4" fillId="0" borderId="23" xfId="1" applyFont="1" applyBorder="1" applyAlignment="1" applyProtection="1">
      <alignment horizontal="left" vertical="top" wrapText="1"/>
    </xf>
    <xf numFmtId="0" fontId="4" fillId="0" borderId="9" xfId="1" applyFont="1" applyBorder="1" applyAlignment="1" applyProtection="1">
      <alignment horizontal="left" vertical="top" wrapText="1"/>
    </xf>
    <xf numFmtId="0" fontId="3" fillId="0" borderId="0" xfId="1" applyFont="1" applyAlignment="1" applyProtection="1">
      <alignment horizontal="center" vertical="top" wrapText="1"/>
    </xf>
    <xf numFmtId="4" fontId="4" fillId="3" borderId="4" xfId="7" applyNumberFormat="1" applyFont="1" applyFill="1" applyBorder="1" applyAlignment="1" applyProtection="1">
      <alignment horizontal="center" wrapText="1"/>
    </xf>
    <xf numFmtId="4" fontId="4" fillId="3" borderId="21" xfId="7" applyNumberFormat="1" applyFont="1" applyFill="1" applyBorder="1" applyAlignment="1" applyProtection="1">
      <alignment horizontal="center" wrapText="1"/>
    </xf>
    <xf numFmtId="0" fontId="4" fillId="3" borderId="3" xfId="1" applyFont="1" applyFill="1" applyBorder="1" applyAlignment="1" applyProtection="1">
      <alignment horizontal="center" wrapText="1"/>
    </xf>
    <xf numFmtId="0" fontId="4" fillId="3" borderId="4" xfId="1" applyFont="1" applyFill="1" applyBorder="1" applyAlignment="1" applyProtection="1">
      <alignment horizontal="center" wrapText="1"/>
    </xf>
    <xf numFmtId="0" fontId="4" fillId="3" borderId="20" xfId="1" applyFont="1" applyFill="1" applyBorder="1" applyAlignment="1" applyProtection="1">
      <alignment horizontal="center" wrapText="1"/>
    </xf>
    <xf numFmtId="0" fontId="4" fillId="3" borderId="21" xfId="1" applyFont="1" applyFill="1" applyBorder="1" applyAlignment="1" applyProtection="1">
      <alignment horizontal="center" wrapText="1"/>
    </xf>
    <xf numFmtId="0" fontId="18" fillId="3" borderId="30" xfId="1" applyFont="1" applyFill="1" applyBorder="1" applyAlignment="1" applyProtection="1">
      <alignment horizontal="center" vertical="top" wrapText="1"/>
    </xf>
    <xf numFmtId="0" fontId="18" fillId="3" borderId="31" xfId="1" applyFont="1" applyFill="1" applyBorder="1" applyAlignment="1" applyProtection="1">
      <alignment horizontal="center" vertical="top" wrapText="1"/>
    </xf>
    <xf numFmtId="0" fontId="18" fillId="3" borderId="32" xfId="1" applyFont="1" applyFill="1" applyBorder="1" applyAlignment="1" applyProtection="1">
      <alignment horizontal="center" vertical="top" wrapText="1"/>
    </xf>
    <xf numFmtId="4" fontId="4" fillId="3" borderId="23" xfId="5" applyNumberFormat="1" applyFont="1" applyFill="1" applyBorder="1" applyAlignment="1" applyProtection="1">
      <alignment horizontal="center" wrapText="1"/>
    </xf>
    <xf numFmtId="4" fontId="4" fillId="3" borderId="31" xfId="5" applyNumberFormat="1" applyFont="1" applyFill="1" applyBorder="1" applyAlignment="1" applyProtection="1">
      <alignment horizontal="center" wrapText="1"/>
    </xf>
    <xf numFmtId="4" fontId="4" fillId="3" borderId="33" xfId="5" applyNumberFormat="1" applyFont="1" applyFill="1" applyBorder="1" applyAlignment="1" applyProtection="1">
      <alignment horizontal="center" wrapText="1"/>
    </xf>
    <xf numFmtId="0" fontId="4" fillId="0" borderId="3" xfId="1" applyFont="1" applyBorder="1" applyAlignment="1" applyProtection="1">
      <alignment horizontal="center" wrapText="1"/>
    </xf>
    <xf numFmtId="0" fontId="4" fillId="0" borderId="21" xfId="1" applyFont="1" applyBorder="1" applyAlignment="1" applyProtection="1">
      <alignment horizontal="center" wrapText="1"/>
    </xf>
    <xf numFmtId="49" fontId="3" fillId="0" borderId="36" xfId="1" applyNumberFormat="1" applyFont="1" applyBorder="1" applyAlignment="1" applyProtection="1">
      <alignment horizontal="left" wrapText="1"/>
    </xf>
    <xf numFmtId="0" fontId="3" fillId="0" borderId="37" xfId="1" applyFont="1" applyBorder="1" applyAlignment="1" applyProtection="1">
      <alignment horizontal="left" wrapText="1"/>
    </xf>
    <xf numFmtId="164" fontId="4" fillId="0" borderId="36" xfId="5" applyNumberFormat="1" applyFont="1" applyBorder="1" applyAlignment="1" applyProtection="1">
      <alignment horizontal="center" wrapText="1"/>
    </xf>
    <xf numFmtId="164" fontId="4" fillId="0" borderId="29" xfId="5" applyNumberFormat="1" applyFont="1" applyBorder="1" applyAlignment="1" applyProtection="1">
      <alignment horizontal="center" wrapText="1"/>
    </xf>
    <xf numFmtId="164" fontId="4" fillId="0" borderId="37" xfId="5" applyNumberFormat="1" applyFont="1" applyBorder="1" applyAlignment="1" applyProtection="1">
      <alignment horizontal="center" wrapText="1"/>
    </xf>
    <xf numFmtId="164" fontId="4" fillId="0" borderId="5" xfId="5" applyNumberFormat="1" applyFont="1" applyBorder="1" applyAlignment="1" applyProtection="1">
      <alignment horizontal="center" wrapText="1"/>
    </xf>
    <xf numFmtId="164" fontId="4" fillId="0" borderId="2" xfId="5" applyNumberFormat="1" applyFont="1" applyBorder="1" applyAlignment="1" applyProtection="1">
      <alignment horizontal="center" wrapText="1"/>
    </xf>
    <xf numFmtId="164" fontId="4" fillId="0" borderId="6" xfId="5" applyNumberFormat="1" applyFont="1" applyBorder="1" applyAlignment="1" applyProtection="1">
      <alignment horizontal="center" wrapText="1"/>
    </xf>
    <xf numFmtId="0" fontId="4" fillId="0" borderId="5" xfId="1" applyFont="1" applyBorder="1" applyAlignment="1" applyProtection="1">
      <alignment horizontal="center" wrapText="1"/>
    </xf>
    <xf numFmtId="0" fontId="4" fillId="0" borderId="6" xfId="1" applyFont="1" applyBorder="1" applyAlignment="1" applyProtection="1">
      <alignment horizontal="center" wrapText="1"/>
    </xf>
    <xf numFmtId="49" fontId="3" fillId="0" borderId="34" xfId="1" applyNumberFormat="1" applyFont="1" applyBorder="1" applyAlignment="1" applyProtection="1">
      <alignment horizontal="left" wrapText="1"/>
    </xf>
    <xf numFmtId="49" fontId="3" fillId="0" borderId="38" xfId="1" applyNumberFormat="1" applyFont="1" applyBorder="1" applyAlignment="1" applyProtection="1">
      <alignment horizontal="left" wrapText="1"/>
    </xf>
    <xf numFmtId="164" fontId="4" fillId="0" borderId="34" xfId="5" applyNumberFormat="1" applyFont="1" applyBorder="1" applyAlignment="1" applyProtection="1">
      <alignment horizontal="center" wrapText="1"/>
    </xf>
    <xf numFmtId="164" fontId="4" fillId="0" borderId="35" xfId="5" applyNumberFormat="1" applyFont="1" applyBorder="1" applyAlignment="1" applyProtection="1">
      <alignment horizontal="center" wrapText="1"/>
    </xf>
    <xf numFmtId="164" fontId="4" fillId="0" borderId="38" xfId="5" applyNumberFormat="1" applyFont="1" applyBorder="1" applyAlignment="1" applyProtection="1">
      <alignment horizontal="center" wrapText="1"/>
    </xf>
    <xf numFmtId="0" fontId="18" fillId="0" borderId="0" xfId="1" applyFont="1" applyAlignment="1" applyProtection="1">
      <alignment horizontal="center" vertical="top" wrapText="1"/>
    </xf>
    <xf numFmtId="0" fontId="3" fillId="0" borderId="35" xfId="1" applyFont="1" applyBorder="1" applyAlignment="1" applyProtection="1">
      <alignment horizontal="left" vertical="top" wrapText="1"/>
    </xf>
    <xf numFmtId="0" fontId="18" fillId="0" borderId="7" xfId="1" applyFont="1" applyBorder="1" applyAlignment="1" applyProtection="1">
      <alignment horizontal="center" wrapText="1"/>
    </xf>
    <xf numFmtId="0" fontId="18" fillId="0" borderId="23" xfId="1" applyFont="1" applyBorder="1" applyAlignment="1" applyProtection="1">
      <alignment horizontal="center" wrapText="1"/>
    </xf>
    <xf numFmtId="0" fontId="4" fillId="0" borderId="7" xfId="1" applyFont="1" applyBorder="1" applyAlignment="1" applyProtection="1">
      <alignment horizontal="right" wrapText="1"/>
    </xf>
    <xf numFmtId="0" fontId="4" fillId="0" borderId="9" xfId="1" applyFont="1" applyBorder="1" applyAlignment="1" applyProtection="1">
      <alignment horizontal="right" wrapText="1"/>
    </xf>
    <xf numFmtId="164" fontId="4" fillId="0" borderId="7" xfId="5" applyNumberFormat="1" applyFont="1" applyBorder="1" applyAlignment="1" applyProtection="1">
      <alignment horizontal="center" wrapText="1"/>
    </xf>
    <xf numFmtId="164" fontId="4" fillId="0" borderId="8" xfId="5" applyNumberFormat="1" applyFont="1" applyBorder="1" applyAlignment="1" applyProtection="1">
      <alignment horizontal="center" wrapText="1"/>
    </xf>
    <xf numFmtId="164" fontId="4" fillId="0" borderId="9" xfId="5" applyNumberFormat="1" applyFont="1" applyBorder="1" applyAlignment="1" applyProtection="1">
      <alignment horizontal="center" wrapText="1"/>
    </xf>
    <xf numFmtId="0" fontId="18" fillId="0" borderId="5" xfId="1" applyFont="1" applyBorder="1" applyAlignment="1" applyProtection="1">
      <alignment horizontal="center" wrapText="1"/>
    </xf>
    <xf numFmtId="0" fontId="18" fillId="0" borderId="22" xfId="1" applyFont="1" applyBorder="1" applyAlignment="1" applyProtection="1">
      <alignment horizontal="center" wrapText="1"/>
    </xf>
    <xf numFmtId="0" fontId="3" fillId="0" borderId="5" xfId="1" applyFont="1" applyBorder="1" applyAlignment="1" applyProtection="1">
      <alignment horizontal="right" wrapText="1"/>
    </xf>
    <xf numFmtId="0" fontId="3" fillId="0" borderId="6" xfId="1" applyFont="1" applyBorder="1" applyAlignment="1" applyProtection="1">
      <alignment horizontal="right" wrapText="1"/>
    </xf>
    <xf numFmtId="0" fontId="4" fillId="0" borderId="7" xfId="1" applyFont="1" applyBorder="1" applyAlignment="1" applyProtection="1">
      <alignment horizontal="center" wrapText="1"/>
    </xf>
    <xf numFmtId="0" fontId="4" fillId="0" borderId="9" xfId="1" applyFont="1" applyBorder="1" applyAlignment="1" applyProtection="1">
      <alignment horizontal="center" wrapText="1"/>
    </xf>
    <xf numFmtId="49" fontId="3" fillId="0" borderId="7" xfId="1" applyNumberFormat="1" applyFont="1" applyBorder="1" applyAlignment="1" applyProtection="1">
      <alignment horizontal="left" wrapText="1"/>
    </xf>
    <xf numFmtId="0" fontId="3" fillId="0" borderId="9" xfId="1" applyFont="1" applyBorder="1" applyAlignment="1" applyProtection="1">
      <alignment horizontal="left" wrapText="1"/>
    </xf>
    <xf numFmtId="0" fontId="18" fillId="0" borderId="3" xfId="1" applyFont="1" applyBorder="1" applyAlignment="1" applyProtection="1">
      <alignment horizontal="center" wrapText="1"/>
    </xf>
    <xf numFmtId="0" fontId="18" fillId="0" borderId="20" xfId="1" applyFont="1" applyBorder="1" applyAlignment="1" applyProtection="1">
      <alignment horizontal="center" wrapText="1"/>
    </xf>
    <xf numFmtId="0" fontId="4" fillId="0" borderId="3" xfId="1" applyFont="1" applyBorder="1" applyAlignment="1" applyProtection="1">
      <alignment horizontal="right" wrapText="1"/>
    </xf>
    <xf numFmtId="0" fontId="4" fillId="0" borderId="21" xfId="1" applyFont="1" applyBorder="1" applyAlignment="1" applyProtection="1">
      <alignment horizontal="right" wrapText="1"/>
    </xf>
    <xf numFmtId="164" fontId="4" fillId="0" borderId="3" xfId="5" applyNumberFormat="1" applyFont="1" applyBorder="1" applyAlignment="1" applyProtection="1">
      <alignment horizontal="center" wrapText="1"/>
    </xf>
    <xf numFmtId="164" fontId="4" fillId="0" borderId="4" xfId="5" applyNumberFormat="1" applyFont="1" applyBorder="1" applyAlignment="1" applyProtection="1">
      <alignment horizontal="center" wrapText="1"/>
    </xf>
    <xf numFmtId="164" fontId="4" fillId="0" borderId="21" xfId="5" applyNumberFormat="1" applyFont="1" applyBorder="1" applyAlignment="1" applyProtection="1">
      <alignment horizontal="center" wrapText="1"/>
    </xf>
    <xf numFmtId="49" fontId="3" fillId="0" borderId="5" xfId="1" applyNumberFormat="1" applyFont="1" applyBorder="1" applyAlignment="1" applyProtection="1">
      <alignment horizontal="left" wrapText="1"/>
    </xf>
    <xf numFmtId="0" fontId="3" fillId="0" borderId="6" xfId="1" applyFont="1" applyBorder="1" applyAlignment="1" applyProtection="1">
      <alignment horizontal="left" wrapText="1"/>
    </xf>
  </cellXfs>
  <cellStyles count="92">
    <cellStyle name="20% - Accent1 2" xfId="48" xr:uid="{00000000-0005-0000-0000-000000000000}"/>
    <cellStyle name="20% - Accent2 2" xfId="49" xr:uid="{00000000-0005-0000-0000-000001000000}"/>
    <cellStyle name="20% - Accent3 2" xfId="50" xr:uid="{00000000-0005-0000-0000-000002000000}"/>
    <cellStyle name="20% - Accent4 2" xfId="51" xr:uid="{00000000-0005-0000-0000-000003000000}"/>
    <cellStyle name="20% - Accent5 2" xfId="52" xr:uid="{00000000-0005-0000-0000-000004000000}"/>
    <cellStyle name="20% - Accent6 2" xfId="53" xr:uid="{00000000-0005-0000-0000-000005000000}"/>
    <cellStyle name="40% - Accent1 2" xfId="54" xr:uid="{00000000-0005-0000-0000-000006000000}"/>
    <cellStyle name="40% - Accent2 2" xfId="55" xr:uid="{00000000-0005-0000-0000-000007000000}"/>
    <cellStyle name="40% - Accent3 2" xfId="56" xr:uid="{00000000-0005-0000-0000-000008000000}"/>
    <cellStyle name="40% - Accent4 2" xfId="57" xr:uid="{00000000-0005-0000-0000-000009000000}"/>
    <cellStyle name="40% - Accent5 2" xfId="58" xr:uid="{00000000-0005-0000-0000-00000A000000}"/>
    <cellStyle name="40% - Accent6 2" xfId="59" xr:uid="{00000000-0005-0000-0000-00000B000000}"/>
    <cellStyle name="60% - Accent1 2" xfId="60" xr:uid="{00000000-0005-0000-0000-00000C000000}"/>
    <cellStyle name="60% - Accent2 2" xfId="61" xr:uid="{00000000-0005-0000-0000-00000D000000}"/>
    <cellStyle name="60% - Accent3 2" xfId="62" xr:uid="{00000000-0005-0000-0000-00000E000000}"/>
    <cellStyle name="60% - Accent4 2" xfId="63" xr:uid="{00000000-0005-0000-0000-00000F000000}"/>
    <cellStyle name="60% - Accent5 2" xfId="64" xr:uid="{00000000-0005-0000-0000-000010000000}"/>
    <cellStyle name="60% - Accent6 2" xfId="65" xr:uid="{00000000-0005-0000-0000-000011000000}"/>
    <cellStyle name="Accent1 2" xfId="66" xr:uid="{00000000-0005-0000-0000-000012000000}"/>
    <cellStyle name="Accent2 2" xfId="67" xr:uid="{00000000-0005-0000-0000-000013000000}"/>
    <cellStyle name="Accent3 2" xfId="68" xr:uid="{00000000-0005-0000-0000-000014000000}"/>
    <cellStyle name="Accent4 2" xfId="69" xr:uid="{00000000-0005-0000-0000-000015000000}"/>
    <cellStyle name="Accent5 2" xfId="70" xr:uid="{00000000-0005-0000-0000-000016000000}"/>
    <cellStyle name="Accent6 2" xfId="18" xr:uid="{00000000-0005-0000-0000-000017000000}"/>
    <cellStyle name="Accent6 3" xfId="71" xr:uid="{00000000-0005-0000-0000-000018000000}"/>
    <cellStyle name="Bad 2" xfId="72" xr:uid="{00000000-0005-0000-0000-000019000000}"/>
    <cellStyle name="Calculation 2" xfId="2" xr:uid="{00000000-0005-0000-0000-00001A000000}"/>
    <cellStyle name="Calculation 3" xfId="9" xr:uid="{00000000-0005-0000-0000-00001B000000}"/>
    <cellStyle name="Calculation 4" xfId="73" xr:uid="{00000000-0005-0000-0000-00001C000000}"/>
    <cellStyle name="Check Cell 2" xfId="74" xr:uid="{00000000-0005-0000-0000-00001D000000}"/>
    <cellStyle name="Comma 2" xfId="3" xr:uid="{00000000-0005-0000-0000-00001E000000}"/>
    <cellStyle name="Comma 2 2" xfId="7" xr:uid="{00000000-0005-0000-0000-00001F000000}"/>
    <cellStyle name="Comma 2 2 2" xfId="13" xr:uid="{00000000-0005-0000-0000-000020000000}"/>
    <cellStyle name="Comma 2 3" xfId="19" xr:uid="{00000000-0005-0000-0000-000021000000}"/>
    <cellStyle name="Comma 3" xfId="5" xr:uid="{00000000-0005-0000-0000-000022000000}"/>
    <cellStyle name="Comma 3 2" xfId="20" xr:uid="{00000000-0005-0000-0000-000023000000}"/>
    <cellStyle name="Comma 4" xfId="6" xr:uid="{00000000-0005-0000-0000-000024000000}"/>
    <cellStyle name="Comma 5" xfId="8" xr:uid="{00000000-0005-0000-0000-000025000000}"/>
    <cellStyle name="Comma 5 2" xfId="15" xr:uid="{00000000-0005-0000-0000-000026000000}"/>
    <cellStyle name="Comma 5 3" xfId="16" xr:uid="{00000000-0005-0000-0000-000027000000}"/>
    <cellStyle name="Comma 6" xfId="12" xr:uid="{00000000-0005-0000-0000-000028000000}"/>
    <cellStyle name="Comma 7" xfId="44" xr:uid="{00000000-0005-0000-0000-000029000000}"/>
    <cellStyle name="Currency 2" xfId="22" xr:uid="{00000000-0005-0000-0000-00002A000000}"/>
    <cellStyle name="Currency 2 2" xfId="23" xr:uid="{00000000-0005-0000-0000-00002B000000}"/>
    <cellStyle name="Currency 2 4" xfId="24" xr:uid="{00000000-0005-0000-0000-00002C000000}"/>
    <cellStyle name="Currency 2 4 2" xfId="25" xr:uid="{00000000-0005-0000-0000-00002D000000}"/>
    <cellStyle name="Currency 3" xfId="26" xr:uid="{00000000-0005-0000-0000-00002E000000}"/>
    <cellStyle name="Currency 3 3" xfId="27" xr:uid="{00000000-0005-0000-0000-00002F000000}"/>
    <cellStyle name="Currency 4" xfId="28" xr:uid="{00000000-0005-0000-0000-000030000000}"/>
    <cellStyle name="Currency 4 2" xfId="42" xr:uid="{00000000-0005-0000-0000-000031000000}"/>
    <cellStyle name="Currency 5" xfId="29" xr:uid="{00000000-0005-0000-0000-000032000000}"/>
    <cellStyle name="Currency 6" xfId="21" xr:uid="{00000000-0005-0000-0000-000033000000}"/>
    <cellStyle name="Explanatory Text 2" xfId="75" xr:uid="{00000000-0005-0000-0000-000034000000}"/>
    <cellStyle name="Good 2" xfId="30" xr:uid="{00000000-0005-0000-0000-000035000000}"/>
    <cellStyle name="Good 3" xfId="76" xr:uid="{00000000-0005-0000-0000-000036000000}"/>
    <cellStyle name="Heading 1 2" xfId="77" xr:uid="{00000000-0005-0000-0000-000037000000}"/>
    <cellStyle name="Heading 2 2" xfId="78" xr:uid="{00000000-0005-0000-0000-000038000000}"/>
    <cellStyle name="Heading 3 2" xfId="79" xr:uid="{00000000-0005-0000-0000-000039000000}"/>
    <cellStyle name="Heading 4 2" xfId="80" xr:uid="{00000000-0005-0000-0000-00003A000000}"/>
    <cellStyle name="Input 2" xfId="81" xr:uid="{00000000-0005-0000-0000-00003B000000}"/>
    <cellStyle name="Linked Cell 2" xfId="82" xr:uid="{00000000-0005-0000-0000-00003C000000}"/>
    <cellStyle name="Neutral 2" xfId="31" xr:uid="{00000000-0005-0000-0000-00003D000000}"/>
    <cellStyle name="Neutral 3" xfId="43" xr:uid="{00000000-0005-0000-0000-00003E000000}"/>
    <cellStyle name="Neutral 4" xfId="83" xr:uid="{00000000-0005-0000-0000-00003F000000}"/>
    <cellStyle name="Normal" xfId="0" builtinId="0"/>
    <cellStyle name="Normal 10" xfId="32" xr:uid="{00000000-0005-0000-0000-000041000000}"/>
    <cellStyle name="Normal 2" xfId="1" xr:uid="{00000000-0005-0000-0000-000042000000}"/>
    <cellStyle name="Normal 2 2" xfId="34" xr:uid="{00000000-0005-0000-0000-000043000000}"/>
    <cellStyle name="Normal 2 2 2" xfId="35" xr:uid="{00000000-0005-0000-0000-000044000000}"/>
    <cellStyle name="Normal 2 3" xfId="36" xr:uid="{00000000-0005-0000-0000-000045000000}"/>
    <cellStyle name="Normal 2 3 2" xfId="84" xr:uid="{00000000-0005-0000-0000-000046000000}"/>
    <cellStyle name="Normal 2 4" xfId="33" xr:uid="{00000000-0005-0000-0000-000047000000}"/>
    <cellStyle name="Normal 2 5" xfId="46" xr:uid="{00000000-0005-0000-0000-000048000000}"/>
    <cellStyle name="Normal 2 6" xfId="45" xr:uid="{00000000-0005-0000-0000-000049000000}"/>
    <cellStyle name="Normal 3" xfId="10" xr:uid="{00000000-0005-0000-0000-00004A000000}"/>
    <cellStyle name="Normal 3 2" xfId="38" xr:uid="{00000000-0005-0000-0000-00004B000000}"/>
    <cellStyle name="Normal 3 3" xfId="37" xr:uid="{00000000-0005-0000-0000-00004C000000}"/>
    <cellStyle name="Normal 3 4" xfId="85" xr:uid="{00000000-0005-0000-0000-00004D000000}"/>
    <cellStyle name="Normal 4" xfId="39" xr:uid="{00000000-0005-0000-0000-00004E000000}"/>
    <cellStyle name="Normal 5" xfId="11" xr:uid="{00000000-0005-0000-0000-00004F000000}"/>
    <cellStyle name="Normal 6" xfId="17" xr:uid="{00000000-0005-0000-0000-000050000000}"/>
    <cellStyle name="Normal 7" xfId="86" xr:uid="{00000000-0005-0000-0000-000051000000}"/>
    <cellStyle name="Normal 8" xfId="47" xr:uid="{00000000-0005-0000-0000-000052000000}"/>
    <cellStyle name="Normalno 2" xfId="4" xr:uid="{00000000-0005-0000-0000-000053000000}"/>
    <cellStyle name="Normalno 2 2" xfId="40" xr:uid="{00000000-0005-0000-0000-000054000000}"/>
    <cellStyle name="Note 2" xfId="87" xr:uid="{00000000-0005-0000-0000-000055000000}"/>
    <cellStyle name="Obično_PR-G-33-03-FIS - plin" xfId="41" xr:uid="{00000000-0005-0000-0000-000056000000}"/>
    <cellStyle name="Output 2" xfId="88" xr:uid="{00000000-0005-0000-0000-000057000000}"/>
    <cellStyle name="Title 2" xfId="89" xr:uid="{00000000-0005-0000-0000-000058000000}"/>
    <cellStyle name="Total 2" xfId="90" xr:uid="{00000000-0005-0000-0000-000059000000}"/>
    <cellStyle name="Valuta 3" xfId="14" xr:uid="{00000000-0005-0000-0000-00005A000000}"/>
    <cellStyle name="Warning Text 2" xfId="91" xr:uid="{00000000-0005-0000-0000-00005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33618</xdr:colOff>
      <xdr:row>1</xdr:row>
      <xdr:rowOff>84604</xdr:rowOff>
    </xdr:from>
    <xdr:to>
      <xdr:col>2</xdr:col>
      <xdr:colOff>3250266</xdr:colOff>
      <xdr:row>6</xdr:row>
      <xdr:rowOff>96931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95C439E-6C6E-405E-B919-974C46BB0487}"/>
            </a:ext>
          </a:extLst>
        </xdr:cNvPr>
        <xdr:cNvGrpSpPr/>
      </xdr:nvGrpSpPr>
      <xdr:grpSpPr>
        <a:xfrm>
          <a:off x="739589" y="319928"/>
          <a:ext cx="3216648" cy="1132915"/>
          <a:chOff x="571500" y="297516"/>
          <a:chExt cx="3216648" cy="1032047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64A384F-A161-4885-B6CA-AFFAD10C9B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378449" y="336403"/>
            <a:ext cx="1409699" cy="9931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1">
            <a:extLst>
              <a:ext uri="{FF2B5EF4-FFF2-40B4-BE49-F238E27FC236}">
                <a16:creationId xmlns:a16="http://schemas.microsoft.com/office/drawing/2014/main" id="{533BDB08-5C29-4618-ACB9-81B47A6594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919006" y="297516"/>
            <a:ext cx="533401" cy="10244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6F7E0193-3CDB-4093-AD72-00E2BFEDCA6F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0" y="552439"/>
            <a:ext cx="1344705" cy="544083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6"/>
  <sheetViews>
    <sheetView tabSelected="1" view="pageBreakPreview" zoomScale="85" zoomScaleNormal="100" zoomScaleSheetLayoutView="85" workbookViewId="0">
      <selection activeCell="J12" sqref="J12"/>
    </sheetView>
  </sheetViews>
  <sheetFormatPr defaultColWidth="9.140625" defaultRowHeight="12.75"/>
  <cols>
    <col min="1" max="1" width="5" style="17" customWidth="1"/>
    <col min="2" max="2" width="5.5703125" style="17" customWidth="1"/>
    <col min="3" max="3" width="54.85546875" style="17" customWidth="1"/>
    <col min="4" max="4" width="10.140625" style="64" customWidth="1"/>
    <col min="5" max="5" width="13.42578125" style="64" customWidth="1"/>
    <col min="6" max="6" width="12.85546875" style="64" customWidth="1"/>
    <col min="7" max="7" width="15.28515625" style="65" customWidth="1"/>
    <col min="8" max="16384" width="9.140625" style="17"/>
  </cols>
  <sheetData>
    <row r="1" spans="1:7" ht="18.75" thickBot="1">
      <c r="A1" s="76"/>
      <c r="B1" s="77"/>
      <c r="C1" s="82" t="s">
        <v>18</v>
      </c>
      <c r="D1" s="83"/>
      <c r="E1" s="83"/>
      <c r="F1" s="84"/>
      <c r="G1" s="85"/>
    </row>
    <row r="2" spans="1:7" ht="11.25" customHeight="1">
      <c r="A2" s="78"/>
      <c r="B2" s="79"/>
      <c r="C2" s="86"/>
      <c r="D2" s="89" t="s">
        <v>98</v>
      </c>
      <c r="E2" s="89"/>
      <c r="F2" s="90"/>
      <c r="G2" s="91"/>
    </row>
    <row r="3" spans="1:7" ht="25.5" customHeight="1">
      <c r="A3" s="78"/>
      <c r="B3" s="79"/>
      <c r="C3" s="87"/>
      <c r="D3" s="92"/>
      <c r="E3" s="92"/>
      <c r="F3" s="93"/>
      <c r="G3" s="94"/>
    </row>
    <row r="4" spans="1:7" ht="15" customHeight="1">
      <c r="A4" s="78"/>
      <c r="B4" s="79"/>
      <c r="C4" s="87"/>
      <c r="D4" s="95" t="s">
        <v>91</v>
      </c>
      <c r="E4" s="96"/>
      <c r="F4" s="96"/>
      <c r="G4" s="97"/>
    </row>
    <row r="5" spans="1:7" ht="24" customHeight="1">
      <c r="A5" s="78"/>
      <c r="B5" s="79"/>
      <c r="C5" s="87"/>
      <c r="D5" s="98"/>
      <c r="E5" s="99"/>
      <c r="F5" s="99"/>
      <c r="G5" s="100"/>
    </row>
    <row r="6" spans="1:7">
      <c r="A6" s="78"/>
      <c r="B6" s="79"/>
      <c r="C6" s="87"/>
      <c r="D6" s="92"/>
      <c r="E6" s="92"/>
      <c r="F6" s="93"/>
      <c r="G6" s="94"/>
    </row>
    <row r="7" spans="1:7" ht="13.5" customHeight="1" thickBot="1">
      <c r="A7" s="80"/>
      <c r="B7" s="81"/>
      <c r="C7" s="88"/>
      <c r="D7" s="101"/>
      <c r="E7" s="101"/>
      <c r="F7" s="102"/>
      <c r="G7" s="103"/>
    </row>
    <row r="8" spans="1:7">
      <c r="A8" s="104"/>
      <c r="B8" s="104"/>
      <c r="C8" s="104"/>
      <c r="D8" s="104"/>
      <c r="E8" s="104"/>
      <c r="F8" s="104"/>
      <c r="G8" s="104"/>
    </row>
    <row r="9" spans="1:7">
      <c r="A9" s="104" t="s">
        <v>0</v>
      </c>
      <c r="B9" s="104"/>
      <c r="C9" s="104"/>
      <c r="D9" s="104"/>
      <c r="E9" s="104"/>
      <c r="F9" s="104"/>
      <c r="G9" s="104"/>
    </row>
    <row r="10" spans="1:7" ht="24.75" customHeight="1">
      <c r="A10" s="104" t="s">
        <v>92</v>
      </c>
      <c r="B10" s="104"/>
      <c r="C10" s="104"/>
      <c r="D10" s="104"/>
      <c r="E10" s="104"/>
      <c r="F10" s="104"/>
      <c r="G10" s="104"/>
    </row>
    <row r="11" spans="1:7" ht="13.5" thickBot="1">
      <c r="A11" s="104"/>
      <c r="B11" s="104"/>
      <c r="C11" s="104"/>
      <c r="D11" s="104"/>
      <c r="E11" s="104"/>
      <c r="F11" s="104"/>
      <c r="G11" s="104"/>
    </row>
    <row r="12" spans="1:7">
      <c r="A12" s="1"/>
      <c r="B12" s="2"/>
      <c r="C12" s="3"/>
      <c r="D12" s="105"/>
      <c r="E12" s="105"/>
      <c r="F12" s="105"/>
      <c r="G12" s="106"/>
    </row>
    <row r="13" spans="1:7" ht="25.5">
      <c r="A13" s="7" t="s">
        <v>1</v>
      </c>
      <c r="B13" s="8" t="s">
        <v>1</v>
      </c>
      <c r="C13" s="8" t="s">
        <v>2</v>
      </c>
      <c r="D13" s="8" t="s">
        <v>3</v>
      </c>
      <c r="E13" s="42" t="s">
        <v>99</v>
      </c>
      <c r="F13" s="9" t="s">
        <v>24</v>
      </c>
      <c r="G13" s="14" t="s">
        <v>25</v>
      </c>
    </row>
    <row r="14" spans="1:7" ht="13.5" thickBot="1">
      <c r="A14" s="10" t="s">
        <v>4</v>
      </c>
      <c r="B14" s="11" t="s">
        <v>5</v>
      </c>
      <c r="C14" s="11" t="s">
        <v>6</v>
      </c>
      <c r="D14" s="11" t="s">
        <v>7</v>
      </c>
      <c r="E14" s="12" t="s">
        <v>8</v>
      </c>
      <c r="F14" s="12" t="s">
        <v>9</v>
      </c>
      <c r="G14" s="15" t="s">
        <v>10</v>
      </c>
    </row>
    <row r="15" spans="1:7" ht="13.5" thickBot="1">
      <c r="A15" s="4"/>
      <c r="B15" s="5"/>
      <c r="C15" s="6"/>
      <c r="D15" s="43"/>
      <c r="E15" s="44"/>
      <c r="F15" s="45"/>
      <c r="G15" s="46"/>
    </row>
    <row r="16" spans="1:7" ht="13.5" thickBot="1">
      <c r="A16" s="71" t="s">
        <v>11</v>
      </c>
      <c r="B16" s="72"/>
      <c r="C16" s="73" t="s">
        <v>28</v>
      </c>
      <c r="D16" s="73"/>
      <c r="E16" s="73"/>
      <c r="F16" s="74"/>
      <c r="G16" s="75"/>
    </row>
    <row r="17" spans="1:13" ht="150.75" customHeight="1">
      <c r="A17" s="18"/>
      <c r="B17" s="18"/>
      <c r="C17" s="39" t="s">
        <v>27</v>
      </c>
      <c r="D17" s="47"/>
      <c r="E17" s="47"/>
      <c r="F17" s="48"/>
      <c r="G17" s="47"/>
    </row>
    <row r="18" spans="1:13" ht="127.5">
      <c r="A18" s="26">
        <v>1</v>
      </c>
      <c r="B18" s="24"/>
      <c r="C18" s="30" t="s">
        <v>29</v>
      </c>
      <c r="D18" s="49"/>
      <c r="E18" s="49"/>
      <c r="F18" s="49"/>
      <c r="G18" s="50"/>
    </row>
    <row r="19" spans="1:13" ht="14.25">
      <c r="A19" s="24"/>
      <c r="B19" s="24"/>
      <c r="C19" s="31" t="s">
        <v>93</v>
      </c>
      <c r="D19" s="32" t="s">
        <v>94</v>
      </c>
      <c r="E19" s="51">
        <v>940.72</v>
      </c>
      <c r="F19" s="51"/>
      <c r="G19" s="52">
        <f t="shared" ref="G19:G20" si="0">E19*F19</f>
        <v>0</v>
      </c>
    </row>
    <row r="20" spans="1:13" ht="14.25">
      <c r="A20" s="26"/>
      <c r="B20" s="24"/>
      <c r="C20" s="31" t="s">
        <v>95</v>
      </c>
      <c r="D20" s="32" t="s">
        <v>94</v>
      </c>
      <c r="E20" s="51">
        <v>72</v>
      </c>
      <c r="F20" s="51"/>
      <c r="G20" s="52">
        <f t="shared" si="0"/>
        <v>0</v>
      </c>
    </row>
    <row r="21" spans="1:13" s="16" customFormat="1" ht="13.5" thickBot="1">
      <c r="D21" s="53"/>
      <c r="E21" s="53"/>
      <c r="F21" s="53"/>
      <c r="G21" s="54"/>
    </row>
    <row r="22" spans="1:13" s="16" customFormat="1" ht="13.5" thickBot="1">
      <c r="A22" s="66" t="s">
        <v>11</v>
      </c>
      <c r="B22" s="67"/>
      <c r="C22" s="68" t="s">
        <v>30</v>
      </c>
      <c r="D22" s="69"/>
      <c r="E22" s="69"/>
      <c r="F22" s="70"/>
      <c r="G22" s="55">
        <f>SUM(G18:G21)</f>
        <v>0</v>
      </c>
      <c r="H22" s="13"/>
      <c r="I22" s="13"/>
      <c r="J22" s="13"/>
      <c r="K22" s="13"/>
      <c r="L22" s="13"/>
      <c r="M22" s="13"/>
    </row>
    <row r="23" spans="1:13" s="16" customFormat="1" ht="12.75" customHeight="1" thickBot="1">
      <c r="D23" s="53"/>
      <c r="E23" s="53"/>
      <c r="F23" s="53"/>
      <c r="G23" s="54"/>
    </row>
    <row r="24" spans="1:13" s="16" customFormat="1" ht="13.5" thickBot="1">
      <c r="A24" s="71" t="s">
        <v>12</v>
      </c>
      <c r="B24" s="72"/>
      <c r="C24" s="73" t="s">
        <v>31</v>
      </c>
      <c r="D24" s="73"/>
      <c r="E24" s="73"/>
      <c r="F24" s="74"/>
      <c r="G24" s="75"/>
    </row>
    <row r="25" spans="1:13" ht="89.25">
      <c r="A25" s="26"/>
      <c r="B25" s="24"/>
      <c r="C25" s="25" t="s">
        <v>33</v>
      </c>
      <c r="D25" s="49"/>
      <c r="E25" s="49"/>
      <c r="F25" s="49"/>
      <c r="G25" s="50"/>
    </row>
    <row r="26" spans="1:13" ht="127.5">
      <c r="A26" s="26">
        <v>1</v>
      </c>
      <c r="B26" s="24"/>
      <c r="C26" s="25" t="s">
        <v>34</v>
      </c>
      <c r="D26" s="19"/>
      <c r="E26" s="56"/>
      <c r="F26" s="57"/>
      <c r="G26" s="58"/>
    </row>
    <row r="27" spans="1:13" ht="14.25">
      <c r="A27" s="24"/>
      <c r="B27" s="24"/>
      <c r="C27" s="31" t="s">
        <v>96</v>
      </c>
      <c r="D27" s="33" t="s">
        <v>35</v>
      </c>
      <c r="E27" s="52">
        <v>37</v>
      </c>
      <c r="F27" s="52"/>
      <c r="G27" s="52">
        <f>E27*F27</f>
        <v>0</v>
      </c>
    </row>
    <row r="28" spans="1:13" ht="14.25">
      <c r="A28" s="24"/>
      <c r="B28" s="26"/>
      <c r="C28" s="31" t="s">
        <v>97</v>
      </c>
      <c r="D28" s="33" t="s">
        <v>35</v>
      </c>
      <c r="E28" s="52">
        <v>112</v>
      </c>
      <c r="F28" s="52"/>
      <c r="G28" s="52">
        <f t="shared" ref="G28" si="1">E28*F28</f>
        <v>0</v>
      </c>
    </row>
    <row r="29" spans="1:13" ht="120" customHeight="1">
      <c r="A29" s="26">
        <v>2</v>
      </c>
      <c r="B29" s="24"/>
      <c r="C29" s="34" t="s">
        <v>36</v>
      </c>
      <c r="D29" s="49"/>
      <c r="E29" s="49"/>
      <c r="F29" s="49"/>
      <c r="G29" s="50"/>
    </row>
    <row r="30" spans="1:13" ht="14.25">
      <c r="A30" s="24"/>
      <c r="B30" s="24"/>
      <c r="C30" s="31" t="s">
        <v>96</v>
      </c>
      <c r="D30" s="33" t="s">
        <v>35</v>
      </c>
      <c r="E30" s="52">
        <v>7</v>
      </c>
      <c r="F30" s="52"/>
      <c r="G30" s="52">
        <f t="shared" ref="G30:G31" si="2">E30*F30</f>
        <v>0</v>
      </c>
    </row>
    <row r="31" spans="1:13" ht="14.25">
      <c r="A31" s="26"/>
      <c r="B31" s="24"/>
      <c r="C31" s="31" t="s">
        <v>97</v>
      </c>
      <c r="D31" s="33" t="s">
        <v>35</v>
      </c>
      <c r="E31" s="52">
        <v>5</v>
      </c>
      <c r="F31" s="52"/>
      <c r="G31" s="52">
        <f t="shared" si="2"/>
        <v>0</v>
      </c>
    </row>
    <row r="32" spans="1:13">
      <c r="A32" s="24"/>
      <c r="B32" s="24"/>
      <c r="C32" s="24"/>
      <c r="D32" s="19"/>
      <c r="E32" s="56"/>
      <c r="F32" s="57"/>
      <c r="G32" s="58"/>
    </row>
    <row r="33" spans="1:13" s="16" customFormat="1" ht="13.5" thickBot="1">
      <c r="D33" s="53"/>
      <c r="E33" s="53"/>
      <c r="F33" s="53"/>
      <c r="G33" s="54"/>
    </row>
    <row r="34" spans="1:13" s="16" customFormat="1" ht="13.5" thickBot="1">
      <c r="A34" s="66" t="s">
        <v>12</v>
      </c>
      <c r="B34" s="67"/>
      <c r="C34" s="68" t="s">
        <v>37</v>
      </c>
      <c r="D34" s="69"/>
      <c r="E34" s="69"/>
      <c r="F34" s="70"/>
      <c r="G34" s="55">
        <f>SUM(G26:G33)</f>
        <v>0</v>
      </c>
      <c r="H34" s="13"/>
      <c r="I34" s="13"/>
      <c r="J34" s="13"/>
      <c r="K34" s="13"/>
      <c r="L34" s="13"/>
      <c r="M34" s="13"/>
    </row>
    <row r="35" spans="1:13" s="16" customFormat="1" ht="20.25" customHeight="1" thickBot="1">
      <c r="D35" s="53"/>
      <c r="E35" s="53"/>
      <c r="F35" s="53"/>
      <c r="G35" s="54"/>
    </row>
    <row r="36" spans="1:13" s="16" customFormat="1" ht="13.5" thickBot="1">
      <c r="A36" s="71" t="s">
        <v>13</v>
      </c>
      <c r="B36" s="72"/>
      <c r="C36" s="73" t="s">
        <v>38</v>
      </c>
      <c r="D36" s="73"/>
      <c r="E36" s="73"/>
      <c r="F36" s="74"/>
      <c r="G36" s="75"/>
    </row>
    <row r="37" spans="1:13" ht="333.75" customHeight="1">
      <c r="A37" s="26"/>
      <c r="B37" s="24"/>
      <c r="C37" s="25" t="s">
        <v>39</v>
      </c>
      <c r="D37" s="49"/>
      <c r="E37" s="49"/>
      <c r="F37" s="49"/>
      <c r="G37" s="50"/>
    </row>
    <row r="38" spans="1:13">
      <c r="A38" s="24"/>
      <c r="B38" s="24"/>
      <c r="C38" s="24"/>
      <c r="D38" s="20"/>
      <c r="E38" s="56"/>
      <c r="F38" s="57"/>
      <c r="G38" s="58"/>
    </row>
    <row r="39" spans="1:13" ht="318.75">
      <c r="A39" s="26">
        <v>1</v>
      </c>
      <c r="B39" s="24"/>
      <c r="C39" s="25" t="s">
        <v>40</v>
      </c>
      <c r="D39" s="49"/>
      <c r="E39" s="49"/>
      <c r="F39" s="49"/>
      <c r="G39" s="50"/>
    </row>
    <row r="40" spans="1:13">
      <c r="A40" s="24"/>
      <c r="B40" s="24"/>
      <c r="C40" s="35" t="s">
        <v>32</v>
      </c>
      <c r="D40" s="32" t="s">
        <v>41</v>
      </c>
      <c r="E40" s="51">
        <v>27</v>
      </c>
      <c r="F40" s="51"/>
      <c r="G40" s="51">
        <f>E40*F40</f>
        <v>0</v>
      </c>
    </row>
    <row r="41" spans="1:13" ht="306">
      <c r="A41" s="26">
        <v>2</v>
      </c>
      <c r="B41" s="24"/>
      <c r="C41" s="25" t="s">
        <v>43</v>
      </c>
      <c r="D41" s="49"/>
      <c r="E41" s="49"/>
      <c r="F41" s="49"/>
      <c r="G41" s="50"/>
    </row>
    <row r="42" spans="1:13">
      <c r="A42" s="24"/>
      <c r="B42" s="24"/>
      <c r="C42" s="35" t="s">
        <v>32</v>
      </c>
      <c r="D42" s="32" t="s">
        <v>41</v>
      </c>
      <c r="E42" s="51">
        <v>3</v>
      </c>
      <c r="F42" s="51"/>
      <c r="G42" s="51">
        <f>E42*F42</f>
        <v>0</v>
      </c>
    </row>
    <row r="43" spans="1:13" ht="306">
      <c r="A43" s="26">
        <v>3</v>
      </c>
      <c r="B43" s="24"/>
      <c r="C43" s="25" t="s">
        <v>44</v>
      </c>
      <c r="D43" s="49"/>
      <c r="E43" s="49"/>
      <c r="F43" s="49"/>
      <c r="G43" s="50"/>
    </row>
    <row r="44" spans="1:13">
      <c r="A44" s="24"/>
      <c r="B44" s="24"/>
      <c r="C44" s="35" t="s">
        <v>32</v>
      </c>
      <c r="D44" s="32" t="s">
        <v>41</v>
      </c>
      <c r="E44" s="51">
        <v>3</v>
      </c>
      <c r="F44" s="51"/>
      <c r="G44" s="51">
        <f>E44*F44</f>
        <v>0</v>
      </c>
    </row>
    <row r="45" spans="1:13" ht="318.75">
      <c r="A45" s="26">
        <v>4</v>
      </c>
      <c r="B45" s="24"/>
      <c r="C45" s="25" t="s">
        <v>45</v>
      </c>
      <c r="D45" s="49"/>
      <c r="E45" s="49"/>
      <c r="F45" s="49"/>
      <c r="G45" s="50"/>
    </row>
    <row r="46" spans="1:13">
      <c r="A46" s="24"/>
      <c r="B46" s="24"/>
      <c r="C46" s="35" t="s">
        <v>32</v>
      </c>
      <c r="D46" s="32" t="s">
        <v>41</v>
      </c>
      <c r="E46" s="51">
        <v>2</v>
      </c>
      <c r="F46" s="51"/>
      <c r="G46" s="51">
        <f>E46*F46</f>
        <v>0</v>
      </c>
    </row>
    <row r="47" spans="1:13" ht="331.5">
      <c r="A47" s="26">
        <v>5</v>
      </c>
      <c r="B47" s="24"/>
      <c r="C47" s="25" t="s">
        <v>46</v>
      </c>
      <c r="D47" s="49"/>
      <c r="E47" s="49"/>
      <c r="F47" s="49"/>
      <c r="G47" s="50"/>
    </row>
    <row r="48" spans="1:13">
      <c r="A48" s="24"/>
      <c r="B48" s="24"/>
      <c r="C48" s="35" t="s">
        <v>32</v>
      </c>
      <c r="D48" s="32" t="s">
        <v>41</v>
      </c>
      <c r="E48" s="51">
        <v>8</v>
      </c>
      <c r="F48" s="51"/>
      <c r="G48" s="51">
        <f>E48*F48</f>
        <v>0</v>
      </c>
    </row>
    <row r="49" spans="1:7" ht="306">
      <c r="A49" s="26">
        <v>6</v>
      </c>
      <c r="B49" s="24"/>
      <c r="C49" s="25" t="s">
        <v>47</v>
      </c>
      <c r="D49" s="49"/>
      <c r="E49" s="49"/>
      <c r="F49" s="49"/>
      <c r="G49" s="50"/>
    </row>
    <row r="50" spans="1:7">
      <c r="A50" s="24"/>
      <c r="B50" s="24"/>
      <c r="C50" s="35" t="s">
        <v>32</v>
      </c>
      <c r="D50" s="32" t="s">
        <v>41</v>
      </c>
      <c r="E50" s="51">
        <v>2</v>
      </c>
      <c r="F50" s="51"/>
      <c r="G50" s="51">
        <f t="shared" ref="G50" si="3">E50*F50</f>
        <v>0</v>
      </c>
    </row>
    <row r="51" spans="1:7" ht="331.5">
      <c r="A51" s="26">
        <v>7</v>
      </c>
      <c r="B51" s="24"/>
      <c r="C51" s="25" t="s">
        <v>48</v>
      </c>
      <c r="D51" s="49"/>
      <c r="E51" s="49"/>
      <c r="F51" s="49"/>
      <c r="G51" s="50"/>
    </row>
    <row r="52" spans="1:7">
      <c r="A52" s="24"/>
      <c r="B52" s="24"/>
      <c r="C52" s="35" t="s">
        <v>32</v>
      </c>
      <c r="D52" s="32" t="s">
        <v>41</v>
      </c>
      <c r="E52" s="51">
        <v>24</v>
      </c>
      <c r="F52" s="51"/>
      <c r="G52" s="51">
        <f>E52*F52</f>
        <v>0</v>
      </c>
    </row>
    <row r="53" spans="1:7" ht="306">
      <c r="A53" s="26">
        <v>8</v>
      </c>
      <c r="B53" s="24"/>
      <c r="C53" s="25" t="s">
        <v>49</v>
      </c>
      <c r="D53" s="49"/>
      <c r="E53" s="49"/>
      <c r="F53" s="49"/>
      <c r="G53" s="50"/>
    </row>
    <row r="54" spans="1:7">
      <c r="A54" s="24"/>
      <c r="B54" s="24"/>
      <c r="C54" s="35" t="s">
        <v>32</v>
      </c>
      <c r="D54" s="32" t="s">
        <v>41</v>
      </c>
      <c r="E54" s="51">
        <v>2</v>
      </c>
      <c r="F54" s="51"/>
      <c r="G54" s="51">
        <f>E54*F54</f>
        <v>0</v>
      </c>
    </row>
    <row r="55" spans="1:7" ht="331.5">
      <c r="A55" s="26">
        <v>9</v>
      </c>
      <c r="B55" s="24"/>
      <c r="C55" s="25" t="s">
        <v>50</v>
      </c>
      <c r="D55" s="49"/>
      <c r="E55" s="49"/>
      <c r="F55" s="49"/>
      <c r="G55" s="50"/>
    </row>
    <row r="56" spans="1:7">
      <c r="A56" s="24"/>
      <c r="B56" s="24"/>
      <c r="C56" s="35" t="s">
        <v>32</v>
      </c>
      <c r="D56" s="32" t="s">
        <v>41</v>
      </c>
      <c r="E56" s="51">
        <v>1</v>
      </c>
      <c r="F56" s="51"/>
      <c r="G56" s="51">
        <f>E56*F56</f>
        <v>0</v>
      </c>
    </row>
    <row r="57" spans="1:7" ht="331.5">
      <c r="A57" s="26">
        <v>10</v>
      </c>
      <c r="B57" s="24"/>
      <c r="C57" s="25" t="s">
        <v>51</v>
      </c>
      <c r="D57" s="49"/>
      <c r="E57" s="49"/>
      <c r="F57" s="49"/>
      <c r="G57" s="50"/>
    </row>
    <row r="58" spans="1:7">
      <c r="A58" s="24"/>
      <c r="B58" s="24"/>
      <c r="C58" s="35" t="s">
        <v>32</v>
      </c>
      <c r="D58" s="32" t="s">
        <v>41</v>
      </c>
      <c r="E58" s="51">
        <v>1</v>
      </c>
      <c r="F58" s="51"/>
      <c r="G58" s="51">
        <f>E58*F58</f>
        <v>0</v>
      </c>
    </row>
    <row r="59" spans="1:7" ht="267.75">
      <c r="A59" s="26">
        <v>11</v>
      </c>
      <c r="B59" s="24"/>
      <c r="C59" s="25" t="s">
        <v>52</v>
      </c>
      <c r="D59" s="49"/>
      <c r="E59" s="49"/>
      <c r="F59" s="49"/>
      <c r="G59" s="50"/>
    </row>
    <row r="60" spans="1:7">
      <c r="A60" s="24"/>
      <c r="B60" s="24"/>
      <c r="C60" s="35" t="s">
        <v>32</v>
      </c>
      <c r="D60" s="32" t="s">
        <v>41</v>
      </c>
      <c r="E60" s="51">
        <v>19</v>
      </c>
      <c r="F60" s="51"/>
      <c r="G60" s="51">
        <f>E60*F60</f>
        <v>0</v>
      </c>
    </row>
    <row r="61" spans="1:7" ht="267.75">
      <c r="A61" s="26">
        <v>12</v>
      </c>
      <c r="B61" s="24"/>
      <c r="C61" s="25" t="s">
        <v>53</v>
      </c>
      <c r="D61" s="49"/>
      <c r="E61" s="49"/>
      <c r="F61" s="49"/>
      <c r="G61" s="50"/>
    </row>
    <row r="62" spans="1:7">
      <c r="A62" s="24"/>
      <c r="B62" s="24"/>
      <c r="C62" s="35" t="s">
        <v>32</v>
      </c>
      <c r="D62" s="32" t="s">
        <v>41</v>
      </c>
      <c r="E62" s="51">
        <v>6</v>
      </c>
      <c r="F62" s="51"/>
      <c r="G62" s="51">
        <f>E62*F62</f>
        <v>0</v>
      </c>
    </row>
    <row r="63" spans="1:7" ht="267.75">
      <c r="A63" s="26">
        <v>13</v>
      </c>
      <c r="B63" s="24"/>
      <c r="C63" s="25" t="s">
        <v>54</v>
      </c>
      <c r="D63" s="49"/>
      <c r="E63" s="49"/>
      <c r="F63" s="49"/>
      <c r="G63" s="50"/>
    </row>
    <row r="64" spans="1:7">
      <c r="A64" s="24"/>
      <c r="B64" s="24"/>
      <c r="C64" s="35" t="s">
        <v>32</v>
      </c>
      <c r="D64" s="32" t="s">
        <v>41</v>
      </c>
      <c r="E64" s="51">
        <v>6</v>
      </c>
      <c r="F64" s="51"/>
      <c r="G64" s="51">
        <f>E64*F64</f>
        <v>0</v>
      </c>
    </row>
    <row r="65" spans="1:7" ht="306">
      <c r="A65" s="26">
        <v>14</v>
      </c>
      <c r="B65" s="24"/>
      <c r="C65" s="25" t="s">
        <v>55</v>
      </c>
      <c r="D65" s="49"/>
      <c r="E65" s="49"/>
      <c r="F65" s="49"/>
      <c r="G65" s="50"/>
    </row>
    <row r="66" spans="1:7">
      <c r="A66" s="24"/>
      <c r="B66" s="24"/>
      <c r="C66" s="35" t="s">
        <v>32</v>
      </c>
      <c r="D66" s="32" t="s">
        <v>41</v>
      </c>
      <c r="E66" s="51">
        <v>2</v>
      </c>
      <c r="F66" s="51"/>
      <c r="G66" s="51">
        <f>E66*F66</f>
        <v>0</v>
      </c>
    </row>
    <row r="67" spans="1:7" ht="306">
      <c r="A67" s="26">
        <v>15</v>
      </c>
      <c r="B67" s="24"/>
      <c r="C67" s="25" t="s">
        <v>56</v>
      </c>
      <c r="D67" s="49"/>
      <c r="E67" s="49"/>
      <c r="F67" s="49"/>
      <c r="G67" s="50"/>
    </row>
    <row r="68" spans="1:7">
      <c r="A68" s="24"/>
      <c r="B68" s="24"/>
      <c r="C68" s="35" t="s">
        <v>32</v>
      </c>
      <c r="D68" s="32" t="s">
        <v>41</v>
      </c>
      <c r="E68" s="51">
        <v>1</v>
      </c>
      <c r="F68" s="51"/>
      <c r="G68" s="51">
        <f>E68*F68</f>
        <v>0</v>
      </c>
    </row>
    <row r="69" spans="1:7" ht="280.5">
      <c r="A69" s="26">
        <v>16</v>
      </c>
      <c r="B69" s="24"/>
      <c r="C69" s="25" t="s">
        <v>57</v>
      </c>
      <c r="D69" s="49"/>
      <c r="E69" s="49"/>
      <c r="F69" s="49"/>
      <c r="G69" s="50"/>
    </row>
    <row r="70" spans="1:7">
      <c r="A70" s="24"/>
      <c r="B70" s="24"/>
      <c r="C70" s="35" t="s">
        <v>32</v>
      </c>
      <c r="D70" s="32" t="s">
        <v>41</v>
      </c>
      <c r="E70" s="51">
        <v>2</v>
      </c>
      <c r="F70" s="51"/>
      <c r="G70" s="51">
        <f>E70*F70</f>
        <v>0</v>
      </c>
    </row>
    <row r="71" spans="1:7" ht="318.75">
      <c r="A71" s="26">
        <v>17</v>
      </c>
      <c r="B71" s="24"/>
      <c r="C71" s="25" t="s">
        <v>58</v>
      </c>
      <c r="D71" s="49"/>
      <c r="E71" s="49"/>
      <c r="F71" s="49"/>
      <c r="G71" s="50"/>
    </row>
    <row r="72" spans="1:7">
      <c r="A72" s="24"/>
      <c r="B72" s="24"/>
      <c r="C72" s="35" t="s">
        <v>32</v>
      </c>
      <c r="D72" s="32" t="s">
        <v>41</v>
      </c>
      <c r="E72" s="51">
        <v>2</v>
      </c>
      <c r="F72" s="51"/>
      <c r="G72" s="51">
        <f>E72*F72</f>
        <v>0</v>
      </c>
    </row>
    <row r="73" spans="1:7" ht="216.75">
      <c r="A73" s="26">
        <v>18</v>
      </c>
      <c r="B73" s="24"/>
      <c r="C73" s="25" t="s">
        <v>59</v>
      </c>
      <c r="D73" s="49"/>
      <c r="E73" s="49"/>
      <c r="F73" s="49"/>
      <c r="G73" s="50"/>
    </row>
    <row r="74" spans="1:7">
      <c r="A74" s="24"/>
      <c r="B74" s="24"/>
      <c r="C74" s="35" t="s">
        <v>32</v>
      </c>
      <c r="D74" s="32" t="s">
        <v>41</v>
      </c>
      <c r="E74" s="51">
        <v>2</v>
      </c>
      <c r="F74" s="51"/>
      <c r="G74" s="51">
        <f>E74*F74</f>
        <v>0</v>
      </c>
    </row>
    <row r="75" spans="1:7" ht="216.75">
      <c r="A75" s="26">
        <v>19</v>
      </c>
      <c r="B75" s="24"/>
      <c r="C75" s="25" t="s">
        <v>59</v>
      </c>
      <c r="D75" s="49"/>
      <c r="E75" s="49"/>
      <c r="F75" s="49"/>
      <c r="G75" s="50"/>
    </row>
    <row r="76" spans="1:7">
      <c r="A76" s="24"/>
      <c r="B76" s="24"/>
      <c r="C76" s="35" t="s">
        <v>32</v>
      </c>
      <c r="D76" s="32" t="s">
        <v>41</v>
      </c>
      <c r="E76" s="51">
        <v>2</v>
      </c>
      <c r="F76" s="51"/>
      <c r="G76" s="51">
        <f>E76*F76</f>
        <v>0</v>
      </c>
    </row>
    <row r="77" spans="1:7" ht="216.75">
      <c r="A77" s="26">
        <v>20</v>
      </c>
      <c r="B77" s="24"/>
      <c r="C77" s="25" t="s">
        <v>60</v>
      </c>
      <c r="D77" s="49"/>
      <c r="E77" s="49"/>
      <c r="F77" s="49"/>
      <c r="G77" s="50"/>
    </row>
    <row r="78" spans="1:7">
      <c r="A78" s="24"/>
      <c r="B78" s="24"/>
      <c r="C78" s="35" t="s">
        <v>32</v>
      </c>
      <c r="D78" s="32" t="s">
        <v>41</v>
      </c>
      <c r="E78" s="51">
        <v>2</v>
      </c>
      <c r="F78" s="51"/>
      <c r="G78" s="51">
        <f>E78*F78</f>
        <v>0</v>
      </c>
    </row>
    <row r="79" spans="1:7" ht="242.25">
      <c r="A79" s="26">
        <v>21</v>
      </c>
      <c r="B79" s="24"/>
      <c r="C79" s="25" t="s">
        <v>61</v>
      </c>
      <c r="D79" s="49"/>
      <c r="E79" s="49"/>
      <c r="F79" s="49"/>
      <c r="G79" s="50"/>
    </row>
    <row r="80" spans="1:7">
      <c r="A80" s="24"/>
      <c r="B80" s="24"/>
      <c r="C80" s="35" t="s">
        <v>32</v>
      </c>
      <c r="D80" s="32" t="s">
        <v>41</v>
      </c>
      <c r="E80" s="51">
        <v>3</v>
      </c>
      <c r="F80" s="51"/>
      <c r="G80" s="51">
        <f>E80*F80</f>
        <v>0</v>
      </c>
    </row>
    <row r="81" spans="1:7" ht="267.75">
      <c r="A81" s="26">
        <v>22</v>
      </c>
      <c r="B81" s="24"/>
      <c r="C81" s="25" t="s">
        <v>62</v>
      </c>
      <c r="D81" s="49"/>
      <c r="E81" s="49"/>
      <c r="F81" s="49"/>
      <c r="G81" s="50"/>
    </row>
    <row r="82" spans="1:7">
      <c r="A82" s="24"/>
      <c r="B82" s="24"/>
      <c r="C82" s="35" t="s">
        <v>32</v>
      </c>
      <c r="D82" s="32" t="s">
        <v>41</v>
      </c>
      <c r="E82" s="51">
        <v>3</v>
      </c>
      <c r="F82" s="51"/>
      <c r="G82" s="51">
        <f>E82*F82</f>
        <v>0</v>
      </c>
    </row>
    <row r="83" spans="1:7" ht="279" customHeight="1">
      <c r="A83" s="26">
        <v>23</v>
      </c>
      <c r="B83" s="24"/>
      <c r="C83" s="25" t="s">
        <v>63</v>
      </c>
      <c r="D83" s="49"/>
      <c r="E83" s="49"/>
      <c r="F83" s="49"/>
      <c r="G83" s="50"/>
    </row>
    <row r="84" spans="1:7">
      <c r="A84" s="24"/>
      <c r="B84" s="24"/>
      <c r="C84" s="35" t="s">
        <v>32</v>
      </c>
      <c r="D84" s="32" t="s">
        <v>41</v>
      </c>
      <c r="E84" s="51">
        <v>1</v>
      </c>
      <c r="F84" s="51"/>
      <c r="G84" s="51">
        <f>E84*F84</f>
        <v>0</v>
      </c>
    </row>
    <row r="85" spans="1:7" ht="341.25" customHeight="1">
      <c r="A85" s="26">
        <v>24</v>
      </c>
      <c r="B85" s="24"/>
      <c r="C85" s="25" t="s">
        <v>64</v>
      </c>
      <c r="D85" s="49"/>
      <c r="E85" s="49"/>
      <c r="F85" s="49"/>
      <c r="G85" s="50"/>
    </row>
    <row r="86" spans="1:7">
      <c r="A86" s="24"/>
      <c r="B86" s="24"/>
      <c r="C86" s="35" t="s">
        <v>32</v>
      </c>
      <c r="D86" s="32" t="s">
        <v>41</v>
      </c>
      <c r="E86" s="51">
        <v>1</v>
      </c>
      <c r="F86" s="51"/>
      <c r="G86" s="51">
        <f>E86*F86</f>
        <v>0</v>
      </c>
    </row>
    <row r="87" spans="1:7" ht="186" customHeight="1">
      <c r="A87" s="26">
        <v>25</v>
      </c>
      <c r="B87" s="24"/>
      <c r="C87" s="25" t="s">
        <v>65</v>
      </c>
      <c r="D87" s="49"/>
      <c r="E87" s="49"/>
      <c r="F87" s="49"/>
      <c r="G87" s="50"/>
    </row>
    <row r="88" spans="1:7">
      <c r="A88" s="24"/>
      <c r="B88" s="24"/>
      <c r="C88" s="35" t="s">
        <v>32</v>
      </c>
      <c r="D88" s="32" t="s">
        <v>41</v>
      </c>
      <c r="E88" s="51">
        <v>1</v>
      </c>
      <c r="F88" s="51"/>
      <c r="G88" s="51">
        <f>E88*F88</f>
        <v>0</v>
      </c>
    </row>
    <row r="89" spans="1:7" ht="198" customHeight="1">
      <c r="A89" s="26">
        <v>26</v>
      </c>
      <c r="B89" s="24"/>
      <c r="C89" s="25" t="s">
        <v>66</v>
      </c>
      <c r="D89" s="49"/>
      <c r="E89" s="49"/>
      <c r="F89" s="49"/>
      <c r="G89" s="50"/>
    </row>
    <row r="90" spans="1:7">
      <c r="A90" s="24"/>
      <c r="B90" s="24"/>
      <c r="C90" s="35" t="s">
        <v>32</v>
      </c>
      <c r="D90" s="32" t="s">
        <v>41</v>
      </c>
      <c r="E90" s="51">
        <v>1</v>
      </c>
      <c r="F90" s="51"/>
      <c r="G90" s="51">
        <f>E90*F90</f>
        <v>0</v>
      </c>
    </row>
    <row r="91" spans="1:7" ht="267.75" customHeight="1">
      <c r="A91" s="26">
        <v>27</v>
      </c>
      <c r="B91" s="24"/>
      <c r="C91" s="25" t="s">
        <v>67</v>
      </c>
      <c r="D91" s="49"/>
      <c r="E91" s="49"/>
      <c r="F91" s="49"/>
      <c r="G91" s="50"/>
    </row>
    <row r="92" spans="1:7">
      <c r="A92" s="24"/>
      <c r="B92" s="24"/>
      <c r="C92" s="35" t="s">
        <v>32</v>
      </c>
      <c r="D92" s="32" t="s">
        <v>41</v>
      </c>
      <c r="E92" s="51">
        <v>1</v>
      </c>
      <c r="F92" s="51"/>
      <c r="G92" s="51">
        <f>E92*F92</f>
        <v>0</v>
      </c>
    </row>
    <row r="93" spans="1:7" ht="217.5" customHeight="1">
      <c r="A93" s="26">
        <v>28</v>
      </c>
      <c r="B93" s="24"/>
      <c r="C93" s="25" t="s">
        <v>68</v>
      </c>
      <c r="D93" s="49"/>
      <c r="E93" s="49"/>
      <c r="F93" s="49"/>
      <c r="G93" s="50"/>
    </row>
    <row r="94" spans="1:7">
      <c r="A94" s="24"/>
      <c r="B94" s="24"/>
      <c r="C94" s="35" t="s">
        <v>32</v>
      </c>
      <c r="D94" s="32" t="s">
        <v>41</v>
      </c>
      <c r="E94" s="51">
        <v>6</v>
      </c>
      <c r="F94" s="51"/>
      <c r="G94" s="51">
        <f>E94*F94</f>
        <v>0</v>
      </c>
    </row>
    <row r="95" spans="1:7" ht="217.5" customHeight="1">
      <c r="A95" s="26">
        <v>29</v>
      </c>
      <c r="B95" s="24"/>
      <c r="C95" s="25" t="s">
        <v>69</v>
      </c>
      <c r="D95" s="49"/>
      <c r="E95" s="49"/>
      <c r="F95" s="49"/>
      <c r="G95" s="50"/>
    </row>
    <row r="96" spans="1:7">
      <c r="A96" s="24"/>
      <c r="B96" s="24"/>
      <c r="C96" s="35" t="s">
        <v>32</v>
      </c>
      <c r="D96" s="32" t="s">
        <v>41</v>
      </c>
      <c r="E96" s="51">
        <v>3</v>
      </c>
      <c r="F96" s="51"/>
      <c r="G96" s="51">
        <f>E96*F96</f>
        <v>0</v>
      </c>
    </row>
    <row r="97" spans="1:13" ht="217.5" customHeight="1">
      <c r="A97" s="26">
        <v>30</v>
      </c>
      <c r="B97" s="24"/>
      <c r="C97" s="25" t="s">
        <v>70</v>
      </c>
      <c r="D97" s="49"/>
      <c r="E97" s="49"/>
      <c r="F97" s="49"/>
      <c r="G97" s="50"/>
    </row>
    <row r="98" spans="1:13">
      <c r="A98" s="24"/>
      <c r="B98" s="24"/>
      <c r="C98" s="35" t="s">
        <v>32</v>
      </c>
      <c r="D98" s="32" t="s">
        <v>41</v>
      </c>
      <c r="E98" s="51">
        <v>3</v>
      </c>
      <c r="F98" s="51"/>
      <c r="G98" s="51">
        <f>E98*F98</f>
        <v>0</v>
      </c>
    </row>
    <row r="99" spans="1:13" ht="217.5" customHeight="1">
      <c r="A99" s="26">
        <v>31</v>
      </c>
      <c r="B99" s="24"/>
      <c r="C99" s="25" t="s">
        <v>71</v>
      </c>
      <c r="D99" s="49"/>
      <c r="E99" s="49"/>
      <c r="F99" s="49"/>
      <c r="G99" s="50"/>
    </row>
    <row r="100" spans="1:13">
      <c r="A100" s="24"/>
      <c r="B100" s="24"/>
      <c r="C100" s="35" t="s">
        <v>32</v>
      </c>
      <c r="D100" s="32" t="s">
        <v>41</v>
      </c>
      <c r="E100" s="51">
        <v>3</v>
      </c>
      <c r="F100" s="51"/>
      <c r="G100" s="51">
        <f>E100*F100</f>
        <v>0</v>
      </c>
    </row>
    <row r="101" spans="1:13" ht="217.5" customHeight="1">
      <c r="A101" s="26">
        <v>32</v>
      </c>
      <c r="B101" s="24"/>
      <c r="C101" s="25" t="s">
        <v>72</v>
      </c>
      <c r="D101" s="49"/>
      <c r="E101" s="49"/>
      <c r="F101" s="49"/>
      <c r="G101" s="50"/>
    </row>
    <row r="102" spans="1:13">
      <c r="A102" s="24"/>
      <c r="B102" s="24"/>
      <c r="C102" s="35" t="s">
        <v>32</v>
      </c>
      <c r="D102" s="32" t="s">
        <v>41</v>
      </c>
      <c r="E102" s="51">
        <v>2</v>
      </c>
      <c r="F102" s="51"/>
      <c r="G102" s="51">
        <f>E102*F102</f>
        <v>0</v>
      </c>
    </row>
    <row r="103" spans="1:13" ht="217.5" customHeight="1">
      <c r="A103" s="26">
        <v>33</v>
      </c>
      <c r="B103" s="24"/>
      <c r="C103" s="25" t="s">
        <v>73</v>
      </c>
      <c r="D103" s="49"/>
      <c r="E103" s="49"/>
      <c r="F103" s="49"/>
      <c r="G103" s="50"/>
    </row>
    <row r="104" spans="1:13">
      <c r="A104" s="24"/>
      <c r="B104" s="24"/>
      <c r="C104" s="35" t="s">
        <v>32</v>
      </c>
      <c r="D104" s="32" t="s">
        <v>41</v>
      </c>
      <c r="E104" s="51">
        <v>1</v>
      </c>
      <c r="F104" s="51"/>
      <c r="G104" s="51">
        <f>E104*F104</f>
        <v>0</v>
      </c>
    </row>
    <row r="105" spans="1:13" ht="217.5" customHeight="1">
      <c r="A105" s="26">
        <v>34</v>
      </c>
      <c r="B105" s="24"/>
      <c r="C105" s="25" t="s">
        <v>74</v>
      </c>
      <c r="D105" s="49"/>
      <c r="E105" s="49"/>
      <c r="F105" s="49"/>
      <c r="G105" s="50"/>
    </row>
    <row r="106" spans="1:13">
      <c r="A106" s="24"/>
      <c r="B106" s="24"/>
      <c r="C106" s="35" t="s">
        <v>32</v>
      </c>
      <c r="D106" s="32" t="s">
        <v>41</v>
      </c>
      <c r="E106" s="51">
        <v>3</v>
      </c>
      <c r="F106" s="51"/>
      <c r="G106" s="51">
        <f>E106*F106</f>
        <v>0</v>
      </c>
    </row>
    <row r="107" spans="1:13" s="16" customFormat="1" ht="13.5" thickBot="1">
      <c r="D107" s="53"/>
      <c r="E107" s="53"/>
      <c r="F107" s="53"/>
      <c r="G107" s="54"/>
    </row>
    <row r="108" spans="1:13" s="16" customFormat="1" ht="13.5" thickBot="1">
      <c r="A108" s="66" t="s">
        <v>13</v>
      </c>
      <c r="B108" s="67"/>
      <c r="C108" s="68" t="s">
        <v>42</v>
      </c>
      <c r="D108" s="69"/>
      <c r="E108" s="69"/>
      <c r="F108" s="70"/>
      <c r="G108" s="55">
        <f>SUM(G38:G107)</f>
        <v>0</v>
      </c>
      <c r="H108" s="13"/>
      <c r="I108" s="13"/>
      <c r="J108" s="13"/>
      <c r="K108" s="13"/>
      <c r="L108" s="13"/>
      <c r="M108" s="13"/>
    </row>
    <row r="109" spans="1:13" s="16" customFormat="1" ht="20.25" customHeight="1" thickBot="1">
      <c r="D109" s="53"/>
      <c r="E109" s="53"/>
      <c r="F109" s="53"/>
      <c r="G109" s="54"/>
    </row>
    <row r="110" spans="1:13" s="16" customFormat="1" ht="13.5" thickBot="1">
      <c r="A110" s="71" t="s">
        <v>14</v>
      </c>
      <c r="B110" s="72"/>
      <c r="C110" s="73" t="s">
        <v>75</v>
      </c>
      <c r="D110" s="73"/>
      <c r="E110" s="73"/>
      <c r="F110" s="74"/>
      <c r="G110" s="75"/>
    </row>
    <row r="111" spans="1:13" ht="258.75" customHeight="1">
      <c r="A111" s="27"/>
      <c r="B111" s="40"/>
      <c r="C111" s="41" t="s">
        <v>76</v>
      </c>
      <c r="D111" s="59"/>
      <c r="E111" s="59"/>
      <c r="F111" s="59"/>
      <c r="G111" s="60"/>
    </row>
    <row r="112" spans="1:13" ht="293.25">
      <c r="A112" s="26">
        <v>1</v>
      </c>
      <c r="B112" s="26"/>
      <c r="C112" s="25" t="s">
        <v>77</v>
      </c>
      <c r="D112" s="28"/>
      <c r="E112" s="56"/>
      <c r="F112" s="57"/>
      <c r="G112" s="58"/>
    </row>
    <row r="113" spans="1:7">
      <c r="A113" s="24"/>
      <c r="B113" s="26"/>
      <c r="C113" s="35" t="s">
        <v>32</v>
      </c>
      <c r="D113" s="32" t="s">
        <v>41</v>
      </c>
      <c r="E113" s="51">
        <v>1</v>
      </c>
      <c r="F113" s="51"/>
      <c r="G113" s="51">
        <f>E113*F113</f>
        <v>0</v>
      </c>
    </row>
    <row r="114" spans="1:7" ht="331.5">
      <c r="A114" s="26">
        <v>2</v>
      </c>
      <c r="B114" s="26"/>
      <c r="C114" s="25" t="s">
        <v>79</v>
      </c>
      <c r="D114" s="28"/>
      <c r="E114" s="56"/>
      <c r="F114" s="57"/>
      <c r="G114" s="58"/>
    </row>
    <row r="115" spans="1:7">
      <c r="A115" s="24"/>
      <c r="B115" s="26"/>
      <c r="C115" s="35" t="s">
        <v>32</v>
      </c>
      <c r="D115" s="32" t="s">
        <v>41</v>
      </c>
      <c r="E115" s="51">
        <v>1</v>
      </c>
      <c r="F115" s="51"/>
      <c r="G115" s="51">
        <f>E115*F115</f>
        <v>0</v>
      </c>
    </row>
    <row r="116" spans="1:7" ht="216.75">
      <c r="A116" s="26">
        <v>3</v>
      </c>
      <c r="B116" s="26"/>
      <c r="C116" s="25" t="s">
        <v>80</v>
      </c>
      <c r="D116" s="28"/>
      <c r="E116" s="56"/>
      <c r="F116" s="57"/>
      <c r="G116" s="58"/>
    </row>
    <row r="117" spans="1:7">
      <c r="A117" s="24"/>
      <c r="B117" s="26"/>
      <c r="C117" s="35" t="s">
        <v>32</v>
      </c>
      <c r="D117" s="32" t="s">
        <v>41</v>
      </c>
      <c r="E117" s="51">
        <v>1</v>
      </c>
      <c r="F117" s="51"/>
      <c r="G117" s="51">
        <f>E117*F117</f>
        <v>0</v>
      </c>
    </row>
    <row r="118" spans="1:7" ht="204">
      <c r="A118" s="26">
        <v>4</v>
      </c>
      <c r="B118" s="26"/>
      <c r="C118" s="25" t="s">
        <v>81</v>
      </c>
      <c r="D118" s="28"/>
      <c r="E118" s="56"/>
      <c r="F118" s="57"/>
      <c r="G118" s="58"/>
    </row>
    <row r="119" spans="1:7">
      <c r="A119" s="24"/>
      <c r="B119" s="26"/>
      <c r="C119" s="35" t="s">
        <v>32</v>
      </c>
      <c r="D119" s="32" t="s">
        <v>41</v>
      </c>
      <c r="E119" s="51">
        <v>1</v>
      </c>
      <c r="F119" s="51"/>
      <c r="G119" s="51">
        <f>E119*F119</f>
        <v>0</v>
      </c>
    </row>
    <row r="120" spans="1:7" ht="382.5">
      <c r="A120" s="26">
        <v>5</v>
      </c>
      <c r="B120" s="26"/>
      <c r="C120" s="25" t="s">
        <v>82</v>
      </c>
      <c r="D120" s="28"/>
      <c r="E120" s="56"/>
      <c r="F120" s="57"/>
      <c r="G120" s="58"/>
    </row>
    <row r="121" spans="1:7">
      <c r="A121" s="24"/>
      <c r="B121" s="26"/>
      <c r="C121" s="35" t="s">
        <v>32</v>
      </c>
      <c r="D121" s="32" t="s">
        <v>41</v>
      </c>
      <c r="E121" s="51">
        <v>2</v>
      </c>
      <c r="F121" s="51"/>
      <c r="G121" s="51">
        <f>E121*F121</f>
        <v>0</v>
      </c>
    </row>
    <row r="122" spans="1:7" ht="216.75">
      <c r="A122" s="26">
        <v>6</v>
      </c>
      <c r="B122" s="26"/>
      <c r="C122" s="25" t="s">
        <v>83</v>
      </c>
      <c r="D122" s="28"/>
      <c r="E122" s="56"/>
      <c r="F122" s="57"/>
      <c r="G122" s="58"/>
    </row>
    <row r="123" spans="1:7">
      <c r="A123" s="24"/>
      <c r="B123" s="26"/>
      <c r="C123" s="35" t="s">
        <v>32</v>
      </c>
      <c r="D123" s="32" t="s">
        <v>41</v>
      </c>
      <c r="E123" s="51">
        <v>1</v>
      </c>
      <c r="F123" s="51"/>
      <c r="G123" s="51">
        <f>E123*F123</f>
        <v>0</v>
      </c>
    </row>
    <row r="124" spans="1:7" ht="306">
      <c r="A124" s="26">
        <v>7</v>
      </c>
      <c r="B124" s="26"/>
      <c r="C124" s="25" t="s">
        <v>84</v>
      </c>
      <c r="D124" s="28"/>
      <c r="E124" s="56"/>
      <c r="F124" s="57"/>
      <c r="G124" s="58"/>
    </row>
    <row r="125" spans="1:7">
      <c r="A125" s="24"/>
      <c r="B125" s="26"/>
      <c r="C125" s="35" t="s">
        <v>32</v>
      </c>
      <c r="D125" s="32" t="s">
        <v>41</v>
      </c>
      <c r="E125" s="51">
        <v>1</v>
      </c>
      <c r="F125" s="51"/>
      <c r="G125" s="51">
        <f>E125*F125</f>
        <v>0</v>
      </c>
    </row>
    <row r="126" spans="1:7" ht="306">
      <c r="A126" s="26">
        <v>8</v>
      </c>
      <c r="B126" s="26"/>
      <c r="C126" s="25" t="s">
        <v>85</v>
      </c>
      <c r="D126" s="28"/>
      <c r="E126" s="56"/>
      <c r="F126" s="57"/>
      <c r="G126" s="58"/>
    </row>
    <row r="127" spans="1:7">
      <c r="A127" s="24"/>
      <c r="B127" s="26"/>
      <c r="C127" s="35" t="s">
        <v>32</v>
      </c>
      <c r="D127" s="32" t="s">
        <v>41</v>
      </c>
      <c r="E127" s="51">
        <v>1</v>
      </c>
      <c r="F127" s="51"/>
      <c r="G127" s="51">
        <f>E127*F127</f>
        <v>0</v>
      </c>
    </row>
    <row r="128" spans="1:7" s="16" customFormat="1">
      <c r="C128" s="29" t="s">
        <v>86</v>
      </c>
      <c r="D128" s="53"/>
      <c r="E128" s="53"/>
      <c r="F128" s="53"/>
      <c r="G128" s="54"/>
    </row>
    <row r="129" spans="1:13" ht="216.75">
      <c r="A129" s="26">
        <v>1</v>
      </c>
      <c r="B129" s="26"/>
      <c r="C129" s="25" t="s">
        <v>87</v>
      </c>
      <c r="D129" s="28"/>
      <c r="E129" s="56"/>
      <c r="F129" s="57"/>
      <c r="G129" s="58"/>
    </row>
    <row r="130" spans="1:13">
      <c r="A130" s="24"/>
      <c r="B130" s="26"/>
      <c r="C130" s="35" t="s">
        <v>32</v>
      </c>
      <c r="D130" s="32" t="s">
        <v>41</v>
      </c>
      <c r="E130" s="51">
        <v>1</v>
      </c>
      <c r="F130" s="51"/>
      <c r="G130" s="51">
        <f>E130*F130</f>
        <v>0</v>
      </c>
    </row>
    <row r="131" spans="1:13" ht="229.5">
      <c r="A131" s="26">
        <v>2</v>
      </c>
      <c r="B131" s="26"/>
      <c r="C131" s="25" t="s">
        <v>88</v>
      </c>
      <c r="D131" s="28"/>
      <c r="E131" s="56"/>
      <c r="F131" s="57"/>
      <c r="G131" s="58"/>
    </row>
    <row r="132" spans="1:13">
      <c r="A132" s="24"/>
      <c r="B132" s="26"/>
      <c r="C132" s="35" t="s">
        <v>32</v>
      </c>
      <c r="D132" s="32" t="s">
        <v>41</v>
      </c>
      <c r="E132" s="51">
        <v>2</v>
      </c>
      <c r="F132" s="51"/>
      <c r="G132" s="51">
        <f>E132*F132</f>
        <v>0</v>
      </c>
    </row>
    <row r="133" spans="1:13" s="16" customFormat="1" ht="13.5" thickBot="1">
      <c r="D133" s="53"/>
      <c r="E133" s="53"/>
      <c r="F133" s="53"/>
      <c r="G133" s="54"/>
    </row>
    <row r="134" spans="1:13" s="16" customFormat="1" ht="13.5" thickBot="1">
      <c r="A134" s="66" t="s">
        <v>14</v>
      </c>
      <c r="B134" s="67"/>
      <c r="C134" s="68" t="s">
        <v>78</v>
      </c>
      <c r="D134" s="69"/>
      <c r="E134" s="69"/>
      <c r="F134" s="70"/>
      <c r="G134" s="55">
        <f>SUM(G112:G133)</f>
        <v>0</v>
      </c>
      <c r="H134" s="13"/>
      <c r="I134" s="13"/>
      <c r="J134" s="13"/>
      <c r="K134" s="13"/>
      <c r="L134" s="13"/>
      <c r="M134" s="13"/>
    </row>
    <row r="135" spans="1:13" s="16" customFormat="1" ht="20.25" customHeight="1">
      <c r="D135" s="53"/>
      <c r="E135" s="53"/>
      <c r="F135" s="53"/>
      <c r="G135" s="54"/>
    </row>
    <row r="136" spans="1:13" s="16" customFormat="1" ht="20.25" customHeight="1">
      <c r="D136" s="53"/>
      <c r="E136" s="53"/>
      <c r="F136" s="53"/>
      <c r="G136" s="54"/>
    </row>
    <row r="137" spans="1:13" s="16" customFormat="1" ht="20.25" customHeight="1">
      <c r="D137" s="53"/>
      <c r="E137" s="53"/>
      <c r="F137" s="53"/>
      <c r="G137" s="54"/>
    </row>
    <row r="138" spans="1:13" s="16" customFormat="1">
      <c r="A138" s="21"/>
      <c r="B138" s="22"/>
      <c r="C138" s="23"/>
      <c r="D138" s="61"/>
      <c r="E138" s="61"/>
      <c r="F138" s="62"/>
      <c r="G138" s="63"/>
    </row>
    <row r="139" spans="1:13" s="16" customFormat="1" ht="13.5" thickBot="1">
      <c r="D139" s="53"/>
      <c r="E139" s="53"/>
      <c r="F139" s="53"/>
      <c r="G139" s="54"/>
    </row>
    <row r="140" spans="1:13" s="16" customFormat="1">
      <c r="A140" s="107" t="s">
        <v>90</v>
      </c>
      <c r="B140" s="108"/>
      <c r="C140" s="108"/>
      <c r="D140" s="108"/>
      <c r="E140" s="108"/>
      <c r="F140" s="109"/>
      <c r="G140" s="110"/>
      <c r="H140" s="13"/>
    </row>
    <row r="141" spans="1:13" s="16" customFormat="1" ht="13.5" thickBot="1">
      <c r="A141" s="111"/>
      <c r="B141" s="112"/>
      <c r="C141" s="112"/>
      <c r="D141" s="113"/>
      <c r="E141" s="114" t="s">
        <v>26</v>
      </c>
      <c r="F141" s="115"/>
      <c r="G141" s="116"/>
    </row>
    <row r="142" spans="1:13" s="16" customFormat="1" ht="13.5" thickBot="1">
      <c r="A142" s="134"/>
      <c r="B142" s="134"/>
      <c r="C142" s="134"/>
      <c r="D142" s="134"/>
      <c r="E142" s="134"/>
      <c r="F142" s="134"/>
      <c r="G142" s="134"/>
    </row>
    <row r="143" spans="1:13" s="16" customFormat="1" ht="23.25" customHeight="1">
      <c r="A143" s="117" t="s">
        <v>11</v>
      </c>
      <c r="B143" s="118"/>
      <c r="C143" s="119" t="s">
        <v>28</v>
      </c>
      <c r="D143" s="120"/>
      <c r="E143" s="121">
        <f>(G22)</f>
        <v>0</v>
      </c>
      <c r="F143" s="122"/>
      <c r="G143" s="123"/>
    </row>
    <row r="144" spans="1:13" s="16" customFormat="1" ht="23.25" customHeight="1">
      <c r="A144" s="127" t="s">
        <v>12</v>
      </c>
      <c r="B144" s="128"/>
      <c r="C144" s="158" t="s">
        <v>31</v>
      </c>
      <c r="D144" s="159"/>
      <c r="E144" s="124">
        <f>(G34)</f>
        <v>0</v>
      </c>
      <c r="F144" s="125"/>
      <c r="G144" s="126"/>
    </row>
    <row r="145" spans="1:8" s="16" customFormat="1" ht="23.25" customHeight="1">
      <c r="A145" s="127" t="s">
        <v>13</v>
      </c>
      <c r="B145" s="128"/>
      <c r="C145" s="129" t="s">
        <v>89</v>
      </c>
      <c r="D145" s="130"/>
      <c r="E145" s="131">
        <f>(G108)</f>
        <v>0</v>
      </c>
      <c r="F145" s="132"/>
      <c r="G145" s="133"/>
    </row>
    <row r="146" spans="1:8" s="16" customFormat="1" ht="23.25" customHeight="1" thickBot="1">
      <c r="A146" s="147" t="s">
        <v>14</v>
      </c>
      <c r="B146" s="148"/>
      <c r="C146" s="149" t="s">
        <v>75</v>
      </c>
      <c r="D146" s="150"/>
      <c r="E146" s="140">
        <f>(G134)</f>
        <v>0</v>
      </c>
      <c r="F146" s="141"/>
      <c r="G146" s="142"/>
    </row>
    <row r="147" spans="1:8" s="16" customFormat="1" ht="13.5" thickBot="1">
      <c r="A147" s="134"/>
      <c r="B147" s="134"/>
      <c r="C147" s="134"/>
      <c r="D147" s="134"/>
      <c r="E147" s="134"/>
      <c r="F147" s="134"/>
      <c r="G147" s="134"/>
      <c r="H147" s="13"/>
    </row>
    <row r="148" spans="1:8" s="16" customFormat="1">
      <c r="A148" s="151"/>
      <c r="B148" s="152"/>
      <c r="C148" s="153" t="s">
        <v>15</v>
      </c>
      <c r="D148" s="154"/>
      <c r="E148" s="155">
        <f>SUM(E143:G147)</f>
        <v>0</v>
      </c>
      <c r="F148" s="156"/>
      <c r="G148" s="157"/>
      <c r="H148" s="36"/>
    </row>
    <row r="149" spans="1:8" s="16" customFormat="1">
      <c r="A149" s="143"/>
      <c r="B149" s="144"/>
      <c r="C149" s="145" t="s">
        <v>16</v>
      </c>
      <c r="D149" s="146"/>
      <c r="E149" s="124">
        <f>(E148*0.17)</f>
        <v>0</v>
      </c>
      <c r="F149" s="125"/>
      <c r="G149" s="126"/>
      <c r="H149" s="13"/>
    </row>
    <row r="150" spans="1:8" s="16" customFormat="1" ht="13.5" thickBot="1">
      <c r="A150" s="136"/>
      <c r="B150" s="137"/>
      <c r="C150" s="138" t="s">
        <v>17</v>
      </c>
      <c r="D150" s="139"/>
      <c r="E150" s="140">
        <f>SUM(E148:G149)</f>
        <v>0</v>
      </c>
      <c r="F150" s="141"/>
      <c r="G150" s="142"/>
      <c r="H150" s="13"/>
    </row>
    <row r="152" spans="1:8" s="37" customFormat="1" ht="14.25" customHeight="1">
      <c r="A152" s="135" t="s">
        <v>19</v>
      </c>
      <c r="B152" s="135"/>
      <c r="C152" s="135"/>
      <c r="D152" s="135"/>
      <c r="E152" s="135"/>
      <c r="F152" s="135"/>
      <c r="G152" s="135"/>
    </row>
    <row r="153" spans="1:8" s="38" customFormat="1" ht="15" customHeight="1">
      <c r="A153" s="135" t="s">
        <v>20</v>
      </c>
      <c r="B153" s="135"/>
      <c r="C153" s="135"/>
      <c r="D153" s="135"/>
      <c r="E153" s="135"/>
      <c r="F153" s="135"/>
      <c r="G153" s="135"/>
      <c r="H153" s="37"/>
    </row>
    <row r="154" spans="1:8" s="38" customFormat="1" ht="15" customHeight="1">
      <c r="A154" s="135" t="s">
        <v>21</v>
      </c>
      <c r="B154" s="135"/>
      <c r="C154" s="135"/>
      <c r="D154" s="135"/>
      <c r="E154" s="135"/>
      <c r="F154" s="135"/>
      <c r="G154" s="135"/>
      <c r="H154" s="37"/>
    </row>
    <row r="155" spans="1:8" s="38" customFormat="1" ht="15" customHeight="1">
      <c r="A155" s="135" t="s">
        <v>22</v>
      </c>
      <c r="B155" s="135"/>
      <c r="C155" s="135"/>
      <c r="D155" s="135"/>
      <c r="E155" s="135"/>
      <c r="F155" s="135"/>
      <c r="G155" s="135"/>
      <c r="H155" s="37"/>
    </row>
    <row r="156" spans="1:8" s="38" customFormat="1" ht="15" customHeight="1">
      <c r="A156" s="135" t="s">
        <v>23</v>
      </c>
      <c r="B156" s="135"/>
      <c r="C156" s="135"/>
      <c r="D156" s="135"/>
      <c r="E156" s="135"/>
      <c r="F156" s="135"/>
      <c r="G156" s="135"/>
      <c r="H156" s="37"/>
    </row>
  </sheetData>
  <sheetProtection formatCells="0" formatColumns="0" formatRows="0"/>
  <mergeCells count="58">
    <mergeCell ref="A110:B110"/>
    <mergeCell ref="C110:G110"/>
    <mergeCell ref="A134:B134"/>
    <mergeCell ref="C134:F134"/>
    <mergeCell ref="A149:B149"/>
    <mergeCell ref="C149:D149"/>
    <mergeCell ref="E149:G149"/>
    <mergeCell ref="A146:B146"/>
    <mergeCell ref="C146:D146"/>
    <mergeCell ref="E146:G146"/>
    <mergeCell ref="A147:G147"/>
    <mergeCell ref="A148:B148"/>
    <mergeCell ref="C148:D148"/>
    <mergeCell ref="E148:G148"/>
    <mergeCell ref="A144:B144"/>
    <mergeCell ref="C144:D144"/>
    <mergeCell ref="A155:G155"/>
    <mergeCell ref="A156:G156"/>
    <mergeCell ref="A150:B150"/>
    <mergeCell ref="C150:D150"/>
    <mergeCell ref="E150:G150"/>
    <mergeCell ref="A152:G152"/>
    <mergeCell ref="A153:G153"/>
    <mergeCell ref="A154:G154"/>
    <mergeCell ref="E144:G144"/>
    <mergeCell ref="A145:B145"/>
    <mergeCell ref="C145:D145"/>
    <mergeCell ref="E145:G145"/>
    <mergeCell ref="A142:G142"/>
    <mergeCell ref="A140:G140"/>
    <mergeCell ref="A141:D141"/>
    <mergeCell ref="E141:G141"/>
    <mergeCell ref="A143:B143"/>
    <mergeCell ref="C143:D143"/>
    <mergeCell ref="E143:G143"/>
    <mergeCell ref="A8:G8"/>
    <mergeCell ref="A9:G9"/>
    <mergeCell ref="A10:G10"/>
    <mergeCell ref="A11:G11"/>
    <mergeCell ref="D12:G12"/>
    <mergeCell ref="A1:B7"/>
    <mergeCell ref="C1:G1"/>
    <mergeCell ref="C2:C7"/>
    <mergeCell ref="D2:G3"/>
    <mergeCell ref="D4:G5"/>
    <mergeCell ref="D6:G7"/>
    <mergeCell ref="A16:B16"/>
    <mergeCell ref="C16:G16"/>
    <mergeCell ref="A22:B22"/>
    <mergeCell ref="C22:F22"/>
    <mergeCell ref="A24:B24"/>
    <mergeCell ref="C24:G24"/>
    <mergeCell ref="A34:B34"/>
    <mergeCell ref="C34:F34"/>
    <mergeCell ref="A36:B36"/>
    <mergeCell ref="C36:G36"/>
    <mergeCell ref="A108:B108"/>
    <mergeCell ref="C108:F108"/>
  </mergeCells>
  <pageMargins left="0.7" right="0.7" top="0.75" bottom="0.75" header="0.3" footer="0.3"/>
  <pageSetup paperSize="9" scale="61" orientation="portrait" horizontalDpi="1200" verticalDpi="1200" r:id="rId1"/>
  <rowBreaks count="2" manualBreakCount="2">
    <brk id="60" max="6" man="1"/>
    <brk id="6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777af5-75c5-4059-8842-b3ca2d118c77">32JKWRRJAUXM-366569894-5978</_dlc_DocId>
    <_dlc_DocIdUrl xmlns="de777af5-75c5-4059-8842-b3ca2d118c77">
      <Url>https://undp.sharepoint.com/teams/BIH/GS/_layouts/15/DocIdRedir.aspx?ID=32JKWRRJAUXM-366569894-5978</Url>
      <Description>32JKWRRJAUXM-366569894-5978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2C3807C2F384D86333F40AB7E6DC8" ma:contentTypeVersion="11" ma:contentTypeDescription="Create a new document." ma:contentTypeScope="" ma:versionID="4ad02409d466a7ce8539a44cc3c063be">
  <xsd:schema xmlns:xsd="http://www.w3.org/2001/XMLSchema" xmlns:xs="http://www.w3.org/2001/XMLSchema" xmlns:p="http://schemas.microsoft.com/office/2006/metadata/properties" xmlns:ns2="de777af5-75c5-4059-8842-b3ca2d118c77" xmlns:ns3="8473b686-699c-4c82-a6c9-aace401bacaf" targetNamespace="http://schemas.microsoft.com/office/2006/metadata/properties" ma:root="true" ma:fieldsID="18bfeb1ba4e8b9225b10a534e70b9cef" ns2:_="" ns3:_="">
    <xsd:import namespace="de777af5-75c5-4059-8842-b3ca2d118c77"/>
    <xsd:import namespace="8473b686-699c-4c82-a6c9-aace401baca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3b686-699c-4c82-a6c9-aace401ba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03FD864-97E2-4CFA-8AD9-3BE61E62D4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D4C403-3E11-4539-A532-4C24F2FBD59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5320b2b-8db6-48fb-b10e-d9dc88535922"/>
    <ds:schemaRef ds:uri="http://purl.org/dc/terms/"/>
    <ds:schemaRef ds:uri="http://schemas.openxmlformats.org/package/2006/metadata/core-properties"/>
    <ds:schemaRef ds:uri="de777af5-75c5-4059-8842-b3ca2d118c7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9C594A0-2BBD-4836-BA37-FDC9A2AB5102}"/>
</file>

<file path=customXml/itemProps4.xml><?xml version="1.0" encoding="utf-8"?>
<ds:datastoreItem xmlns:ds="http://schemas.openxmlformats.org/officeDocument/2006/customXml" ds:itemID="{EAF3A0E1-68DE-4D1E-9654-FF8B3B98DBF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JOVAN CVIJIĆ</vt:lpstr>
      <vt:lpstr>'JOVAN CVIJIĆ'!Print_Area</vt:lpstr>
      <vt:lpstr>'JOVAN CVIJIĆ'!Print_Titles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Husejn Zakomac</dc:creator>
  <cp:lastModifiedBy>Almas Trtovac</cp:lastModifiedBy>
  <cp:lastPrinted>2020-10-19T22:18:32Z</cp:lastPrinted>
  <dcterms:created xsi:type="dcterms:W3CDTF">2020-03-29T18:18:31Z</dcterms:created>
  <dcterms:modified xsi:type="dcterms:W3CDTF">2020-11-05T11:45:17Z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0x01010078C2C3807C2F384D86333F40AB7E6DC8</vt:lpwstr>
  </property>
  <property fmtid="{D5CDD505-2E9C-101B-9397-08002B2CF9AE}" pid="3" name="_dlc_DocIdItemGuid">
    <vt:lpwstr>f1eb0c3d-8fd8-4234-991e-72a198509b28</vt:lpwstr>
  </property>
</Properties>
</file>