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shailendra_shahi_undp_org/Documents/Desktop/Last BoQ of houses/"/>
    </mc:Choice>
  </mc:AlternateContent>
  <xr:revisionPtr revIDLastSave="190" documentId="8_{3875FD29-A59E-4974-A9AF-BC828E4DA6FB}" xr6:coauthVersionLast="45" xr6:coauthVersionMax="45" xr10:uidLastSave="{F824D53D-BC20-45D7-8C9D-685F83BEAF2D}"/>
  <bookViews>
    <workbookView xWindow="-110" yWindow="-110" windowWidth="19420" windowHeight="10420" xr2:uid="{1D406CC7-F4FF-45A1-A92C-FB3D3C203D6F}"/>
  </bookViews>
  <sheets>
    <sheet name="BOQ  metal &amp; Wood" sheetId="1" r:id="rId1"/>
  </sheets>
  <externalReferences>
    <externalReference r:id="rId2"/>
    <externalReference r:id="rId3"/>
    <externalReference r:id="rId4"/>
  </externalReferences>
  <definedNames>
    <definedName name="_16_Jun_11">#REF!</definedName>
    <definedName name="AE">#REF!</definedName>
    <definedName name="AFN">#REF!</definedName>
    <definedName name="AFND">#REF!</definedName>
    <definedName name="BA">#REF!</definedName>
    <definedName name="BED">#REF!</definedName>
    <definedName name="BI">#REF!</definedName>
    <definedName name="BID">#REF!</definedName>
    <definedName name="BS">#REF!</definedName>
    <definedName name="CID">#REF!</definedName>
    <definedName name="CT">#REF!</definedName>
    <definedName name="Cy">#REF!</definedName>
    <definedName name="day">#REF!</definedName>
    <definedName name="DEVS1">#REF!</definedName>
    <definedName name="Dist">#REF!</definedName>
    <definedName name="EE">#REF!</definedName>
    <definedName name="EEP">#REF!</definedName>
    <definedName name="Engineer_s_Estimate_without_Provisional_Sum_Amount__AFN">#REF!</definedName>
    <definedName name="GRANT">#REF!</definedName>
    <definedName name="hj">#REF!</definedName>
    <definedName name="i">'[1]General I'!$C$81</definedName>
    <definedName name="LA">#REF!</definedName>
    <definedName name="LESRBC">#REF!</definedName>
    <definedName name="LESRBN">#REF!</definedName>
    <definedName name="LT">#REF!</definedName>
    <definedName name="mandatory">#REF!</definedName>
    <definedName name="Missed">'[2]Evalution Criteria 338-17'!#REF!</definedName>
    <definedName name="Missed_">'[2]Evalution Criteria 338-17'!#REF!</definedName>
    <definedName name="NI">#REF!</definedName>
    <definedName name="nol">#REF!</definedName>
    <definedName name="P">#REF!</definedName>
    <definedName name="PAD">#REF!</definedName>
    <definedName name="PlannedC">#REF!</definedName>
    <definedName name="PM">#REF!</definedName>
    <definedName name="Pn">#REF!</definedName>
    <definedName name="Pro">#REF!</definedName>
    <definedName name="PS">#REF!</definedName>
    <definedName name="Pt">#REF!</definedName>
    <definedName name="RB">#REF!</definedName>
    <definedName name="Recommendation">#REF!</definedName>
    <definedName name="Reg">#REF!</definedName>
    <definedName name="Review">#REF!</definedName>
    <definedName name="RevisedC">#REF!</definedName>
    <definedName name="SE">#REF!</definedName>
    <definedName name="semimandatory">#REF!</definedName>
    <definedName name="SOW">#REF!</definedName>
    <definedName name="T1B1">'[3]Line Details'!$L$15</definedName>
    <definedName name="T1B10">'[3]Line Details'!$AD$15</definedName>
    <definedName name="T1B11">'[3]Line Details'!$AF$15</definedName>
    <definedName name="T1B12">'[3]Line Details'!$AH$15</definedName>
    <definedName name="T1B13">'[3]Line Details'!$AJ$15</definedName>
    <definedName name="T1B14">'[3]Line Details'!$AL$15</definedName>
    <definedName name="T1B15">'[3]Line Details'!$AN$15</definedName>
    <definedName name="T1B16">'[3]Line Details'!$AP$15</definedName>
    <definedName name="T1B17">'[3]Line Details'!$AR$15</definedName>
    <definedName name="T1B18">'[3]Line Details'!$AT$15</definedName>
    <definedName name="T1B19">'[3]Line Details'!$AV$15</definedName>
    <definedName name="T1B2">'[3]Line Details'!$N$15</definedName>
    <definedName name="T1B20">'[3]Line Details'!$AX$15</definedName>
    <definedName name="T1B21">'[3]Line Details'!$AZ$15</definedName>
    <definedName name="T1B3">'[3]Line Details'!$P$15</definedName>
    <definedName name="T1B4">'[3]Line Details'!$R$15</definedName>
    <definedName name="T1B5">'[3]Line Details'!$T$15</definedName>
    <definedName name="T1B6">'[3]Line Details'!$V$15</definedName>
    <definedName name="T1B7">'[3]Line Details'!$X$15</definedName>
    <definedName name="T1B8">'[3]Line Details'!$Z$15</definedName>
    <definedName name="T1B9">'[3]Line Details'!$AB$15</definedName>
    <definedName name="TB">#REF!</definedName>
    <definedName name="TBO">#REF!</definedName>
    <definedName name="TBS">#REF!</definedName>
    <definedName name="TPM">#REF!</definedName>
    <definedName name="Warranty">'[2]Evalution Criteria 338-17'!#REF!</definedName>
    <definedName name="WordEE">#REF!</definedName>
    <definedName name="WordLE">#REF!</definedName>
    <definedName name="Yes_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53" i="1"/>
  <c r="D37" i="1"/>
  <c r="D35" i="1"/>
  <c r="D21" i="1" l="1"/>
  <c r="D19" i="1"/>
  <c r="D17" i="1"/>
  <c r="D15" i="1" l="1"/>
  <c r="D55" i="1" l="1"/>
  <c r="D51" i="1"/>
  <c r="D49" i="1"/>
  <c r="D47" i="1"/>
  <c r="D45" i="1"/>
  <c r="D43" i="1"/>
  <c r="F41" i="1"/>
  <c r="D39" i="1"/>
  <c r="D31" i="1"/>
  <c r="D29" i="1"/>
  <c r="D27" i="1"/>
  <c r="D25" i="1"/>
  <c r="D23" i="1"/>
  <c r="F21" i="1"/>
  <c r="F19" i="1"/>
  <c r="F17" i="1"/>
  <c r="F15" i="1"/>
  <c r="F35" i="1" l="1"/>
  <c r="F55" i="1"/>
  <c r="F33" i="1"/>
  <c r="F45" i="1"/>
  <c r="F23" i="1"/>
  <c r="F47" i="1"/>
  <c r="F43" i="1"/>
  <c r="F53" i="1"/>
  <c r="F31" i="1"/>
  <c r="F25" i="1"/>
  <c r="F37" i="1"/>
  <c r="F49" i="1"/>
  <c r="F29" i="1"/>
  <c r="F27" i="1"/>
  <c r="F39" i="1"/>
  <c r="F51" i="1"/>
  <c r="F57" i="1" l="1"/>
</calcChain>
</file>

<file path=xl/sharedStrings.xml><?xml version="1.0" encoding="utf-8"?>
<sst xmlns="http://schemas.openxmlformats.org/spreadsheetml/2006/main" count="81" uniqueCount="66">
  <si>
    <t>Materials for houses and latrine reconstruction  (Metal &amp; Wood)</t>
  </si>
  <si>
    <t xml:space="preserve">2- Any test for the materials shall be on the supplier cost at any delivery </t>
  </si>
  <si>
    <t>Ord.</t>
  </si>
  <si>
    <t>Materials</t>
  </si>
  <si>
    <t>Un</t>
  </si>
  <si>
    <t xml:space="preserve">Quantity </t>
  </si>
  <si>
    <t xml:space="preserve">P.Unitary Supplier </t>
  </si>
  <si>
    <t>P. Total 1</t>
  </si>
  <si>
    <t>ml</t>
  </si>
  <si>
    <r>
      <rPr>
        <b/>
        <sz val="10"/>
        <rFont val="Calibri Light"/>
        <family val="2"/>
        <scheme val="major"/>
      </rPr>
      <t xml:space="preserve"> Resilient tape 10m:
</t>
    </r>
    <r>
      <rPr>
        <sz val="10"/>
        <rFont val="Calibri Light"/>
        <family val="2"/>
        <scheme val="major"/>
      </rPr>
      <t xml:space="preserve">1- Tensile strength 280kPa.
2-Elongation 250%
</t>
    </r>
  </si>
  <si>
    <t>m</t>
  </si>
  <si>
    <r>
      <t>Self tapping Screw 4"
1-</t>
    </r>
    <r>
      <rPr>
        <sz val="10"/>
        <color theme="1"/>
        <rFont val="Calibri Light"/>
        <family val="2"/>
        <scheme val="major"/>
      </rPr>
      <t>Made from case hardened steel</t>
    </r>
  </si>
  <si>
    <t>un</t>
  </si>
  <si>
    <r>
      <rPr>
        <b/>
        <sz val="10"/>
        <rFont val="Calibri Light"/>
        <family val="2"/>
        <scheme val="major"/>
      </rPr>
      <t xml:space="preserve"> Nail 5” </t>
    </r>
    <r>
      <rPr>
        <sz val="10"/>
        <color rgb="FF000000"/>
        <rFont val="Calibri Light"/>
        <family val="2"/>
        <scheme val="major"/>
      </rPr>
      <t xml:space="preserve">
Made from hardened steel</t>
    </r>
  </si>
  <si>
    <t>kg</t>
  </si>
  <si>
    <r>
      <rPr>
        <b/>
        <sz val="10"/>
        <color rgb="FF000000"/>
        <rFont val="Calibri Light"/>
        <family val="2"/>
        <scheme val="major"/>
      </rPr>
      <t xml:space="preserve"> Nail 3” </t>
    </r>
    <r>
      <rPr>
        <sz val="10"/>
        <color rgb="FF000000"/>
        <rFont val="Calibri Light"/>
        <family val="2"/>
        <scheme val="major"/>
      </rPr>
      <t xml:space="preserve">
Made from case hardened steel</t>
    </r>
  </si>
  <si>
    <t>Kg</t>
  </si>
  <si>
    <r>
      <rPr>
        <b/>
        <sz val="10"/>
        <color theme="1"/>
        <rFont val="Calibri Light"/>
        <family val="2"/>
        <scheme val="major"/>
      </rPr>
      <t>Mosquito net 1.2 m height:</t>
    </r>
    <r>
      <rPr>
        <sz val="10"/>
        <color theme="1"/>
        <rFont val="Calibri Light"/>
        <family val="2"/>
        <scheme val="major"/>
      </rPr>
      <t xml:space="preserve">
1- The Net should be according the WHO standards regarding Malaria protection.
2- PVC Coated Fiberglass Window Netting Mosquito Plastic Screen</t>
    </r>
  </si>
  <si>
    <t>m²</t>
  </si>
  <si>
    <r>
      <rPr>
        <b/>
        <sz val="10"/>
        <color theme="1"/>
        <rFont val="Calibri Light"/>
        <family val="2"/>
        <scheme val="major"/>
      </rPr>
      <t>Wire Mesh for plastering  1.2 m height :</t>
    </r>
    <r>
      <rPr>
        <sz val="10"/>
        <color theme="1"/>
        <rFont val="Calibri Light"/>
        <family val="2"/>
        <scheme val="major"/>
      </rPr>
      <t xml:space="preserve">
1- from sheet steel blade</t>
    </r>
  </si>
  <si>
    <t>Twisted wire for steel</t>
  </si>
  <si>
    <t xml:space="preserve">Arame queimado                                                            </t>
  </si>
  <si>
    <r>
      <rPr>
        <b/>
        <sz val="10"/>
        <rFont val="Calibri Light"/>
        <family val="2"/>
        <scheme val="major"/>
      </rPr>
      <t>Wood for formwork:</t>
    </r>
    <r>
      <rPr>
        <sz val="10"/>
        <rFont val="Calibri Light"/>
        <family val="2"/>
        <scheme val="major"/>
      </rPr>
      <t xml:space="preserve">
1- should be new clean and not stored under the sun.
2- 15X122X244cm  </t>
    </r>
  </si>
  <si>
    <t>Heavy duty stainless steel hinges 4"</t>
  </si>
  <si>
    <t>Heavy duty stainless steel hinges 3" for window</t>
  </si>
  <si>
    <r>
      <rPr>
        <b/>
        <sz val="10"/>
        <rFont val="Calibri Light"/>
        <family val="2"/>
        <scheme val="major"/>
      </rPr>
      <t xml:space="preserve">Window lock </t>
    </r>
    <r>
      <rPr>
        <sz val="10"/>
        <rFont val="Calibri Light"/>
        <family val="2"/>
        <scheme val="major"/>
      </rPr>
      <t xml:space="preserve">
</t>
    </r>
  </si>
  <si>
    <t xml:space="preserve">Tranqueta de janela                                                        </t>
  </si>
  <si>
    <t>Metal profil to fixing the purlin on the truss 0.6x0.25mm (hurricane clips roof)</t>
  </si>
  <si>
    <t xml:space="preserve">Grand Total </t>
  </si>
  <si>
    <t xml:space="preserve">1-The price shall include the transportation, loading and offloading </t>
  </si>
  <si>
    <t xml:space="preserve">3- The supplier shall comply with the specification in English, the Portuguese only for translation </t>
  </si>
  <si>
    <t xml:space="preserve">4- The material will be supplied gradually, according to propose schedule </t>
  </si>
  <si>
    <t xml:space="preserve">5- certification of materials specifications to be presented for engineer approval before delivery </t>
  </si>
  <si>
    <t xml:space="preserve">6- UNDP has the right to refuse any delivery in case the supplied materials not corresponding to the specifications  </t>
  </si>
  <si>
    <t xml:space="preserve">7- Location of delivery is to Mutua </t>
  </si>
  <si>
    <t xml:space="preserve">8- The actual cost will be paid according to the actual supply materials. </t>
  </si>
  <si>
    <t>9- UNDP has the right to increase or decrease any item in the BOQ up to 25%.</t>
  </si>
  <si>
    <t xml:space="preserve">10- UNDP has the right to cancel any item in the BOQ </t>
  </si>
  <si>
    <t xml:space="preserve">Wooden door frame :
1-Door frame should be from solid wood 
2- Minimum thickness 1.2 cm 
3- Minimum width is 11 cm
</t>
  </si>
  <si>
    <t xml:space="preserve"> Wooden  Window frame from solid wood :
1-Minmuim thickness is 70mm
</t>
  </si>
  <si>
    <t>Wooden windows from solid wood  :
2- The wood shall be chamfered
3- Soft woods such as pine, fir or cypress</t>
  </si>
  <si>
    <r>
      <rPr>
        <b/>
        <sz val="10"/>
        <rFont val="Calibri Light"/>
        <family val="2"/>
        <scheme val="major"/>
      </rPr>
      <t>Scarper 4"</t>
    </r>
    <r>
      <rPr>
        <sz val="10"/>
        <rFont val="Calibri Light"/>
        <family val="2"/>
        <scheme val="major"/>
      </rPr>
      <t xml:space="preserve"> </t>
    </r>
  </si>
  <si>
    <r>
      <t xml:space="preserve">Raspadeira do pintor 4" </t>
    </r>
    <r>
      <rPr>
        <sz val="10"/>
        <color rgb="FFFF0000"/>
        <rFont val="Calibri Light"/>
        <family val="2"/>
        <scheme val="major"/>
      </rPr>
      <t xml:space="preserve">        </t>
    </r>
    <r>
      <rPr>
        <sz val="10"/>
        <rFont val="Calibri Light"/>
        <family val="2"/>
        <scheme val="major"/>
      </rPr>
      <t xml:space="preserve">                    </t>
    </r>
  </si>
  <si>
    <t>PINE BEAM Not treated, solid wood:
1- Minmuim dimension  50X150X 5500mm 
2-  Minimum  Shear load  11 KN
3- Bending moment 5 KN/M</t>
  </si>
  <si>
    <t>PINE BEAM Not treated solid wood :
1- Minmuim dimension  50X75X 5500mm 
2-  Minimum  Shear load  11 KN
3- Bending moment 5 KN/M</t>
  </si>
  <si>
    <r>
      <t xml:space="preserve">Barrote de pinho em Madeira macica                                   1- Dimensão minima 50X150X5500mm
2- Carga de corte mínima 11 KN
3- Momento fletor 5 KN / M                    </t>
    </r>
    <r>
      <rPr>
        <sz val="10"/>
        <color rgb="FFFF0000"/>
        <rFont val="Calibri Light"/>
        <family val="2"/>
        <scheme val="major"/>
      </rPr>
      <t xml:space="preserve"> </t>
    </r>
    <r>
      <rPr>
        <sz val="10"/>
        <color theme="1"/>
        <rFont val="Calibri Light"/>
        <family val="2"/>
        <scheme val="major"/>
      </rPr>
      <t xml:space="preserve">                                                   </t>
    </r>
    <r>
      <rPr>
        <sz val="10"/>
        <color theme="8"/>
        <rFont val="Calibri Light"/>
        <family val="2"/>
        <scheme val="major"/>
      </rPr>
      <t xml:space="preserve"> </t>
    </r>
  </si>
  <si>
    <t>Barrote de pinho em Madeira macica                                              1- Minima dimensão 50X75X 5500mm                           2-  Minimum  Shear load  11 KN
3- Bending moment 5 KN/M</t>
  </si>
  <si>
    <r>
      <t xml:space="preserve">Fita resiliente                                                                                                                 1.  Resistência à tração 280kPa.
2-alongamento 250%  </t>
    </r>
    <r>
      <rPr>
        <sz val="10"/>
        <color rgb="FFFF0000"/>
        <rFont val="Calibri Light"/>
        <family val="2"/>
        <scheme val="major"/>
      </rPr>
      <t xml:space="preserve">    </t>
    </r>
    <r>
      <rPr>
        <sz val="10"/>
        <color theme="1"/>
        <rFont val="Calibri Light"/>
        <family val="2"/>
        <scheme val="major"/>
      </rPr>
      <t xml:space="preserve">                                                    </t>
    </r>
  </si>
  <si>
    <r>
      <t xml:space="preserve">Parafuso autoroscante 4" feito de aço temperado com ganchos ou vedante de borracha                                                                        </t>
    </r>
    <r>
      <rPr>
        <sz val="10"/>
        <color theme="8"/>
        <rFont val="Calibri Light"/>
        <family val="2"/>
        <scheme val="major"/>
      </rPr>
      <t xml:space="preserve"> </t>
    </r>
  </si>
  <si>
    <t xml:space="preserve">Prego de ferro 3”feito de aço temperado                                                                          </t>
  </si>
  <si>
    <t xml:space="preserve">Prego 5”feito de aço temperado                                                                                 </t>
  </si>
  <si>
    <t xml:space="preserve">Aro de porta                                                                            1. em Madeira macica                             
2- Espessura mínima 1,2 cm
3- A largura mínima é 11 cm                                                  </t>
  </si>
  <si>
    <r>
      <rPr>
        <b/>
        <sz val="10"/>
        <color theme="1"/>
        <rFont val="Calibri Light"/>
        <family val="2"/>
        <scheme val="major"/>
      </rPr>
      <t xml:space="preserve">  Wooden door (83X210x3 cm)    : </t>
    </r>
    <r>
      <rPr>
        <sz val="10"/>
        <color theme="1"/>
        <rFont val="Calibri Light"/>
        <family val="2"/>
        <scheme val="major"/>
      </rPr>
      <t xml:space="preserve"> 
 1-Solid wood frame made.                         </t>
    </r>
  </si>
  <si>
    <t xml:space="preserve">Porta madeira  (83x210x3 cm)                                            1. Madeira macica                                                </t>
  </si>
  <si>
    <t>solid  wood for window frame leaf</t>
  </si>
  <si>
    <t xml:space="preserve">Contraplacado maritimo para cofragem de vigas e pilares                                                                                                   1- deve ser novo, limpo e não armazenado ao sol.
2- 15X122X244cm                              </t>
  </si>
  <si>
    <t xml:space="preserve">Fechadura exeterior                                                            1-Fabricado em Níquel
2-comprimento 45 mm                                      </t>
  </si>
  <si>
    <r>
      <rPr>
        <b/>
        <sz val="10"/>
        <rFont val="Calibri Light"/>
        <family val="2"/>
        <scheme val="major"/>
      </rPr>
      <t>Locks forExterial door</t>
    </r>
    <r>
      <rPr>
        <sz val="10"/>
        <rFont val="Calibri Light"/>
        <family val="2"/>
        <scheme val="major"/>
      </rPr>
      <t xml:space="preserve">:
1-Made from Nickel 
2- length 45 mm </t>
    </r>
  </si>
  <si>
    <r>
      <t>Dobradiça resistente de a</t>
    </r>
    <r>
      <rPr>
        <sz val="10"/>
        <rFont val="Calibri"/>
        <family val="2"/>
      </rPr>
      <t>ç</t>
    </r>
    <r>
      <rPr>
        <sz val="10"/>
        <rFont val="Calibri Light"/>
        <family val="2"/>
        <scheme val="major"/>
      </rPr>
      <t xml:space="preserve">o inoxidavel de 4"                                                    </t>
    </r>
  </si>
  <si>
    <r>
      <t>Dobradiça resistente de a</t>
    </r>
    <r>
      <rPr>
        <sz val="10"/>
        <rFont val="Calibri"/>
        <family val="2"/>
      </rPr>
      <t>ç</t>
    </r>
    <r>
      <rPr>
        <sz val="10"/>
        <rFont val="Calibri Light"/>
        <family val="2"/>
        <scheme val="major"/>
      </rPr>
      <t xml:space="preserve">o inoxidavel de 3"                                                    </t>
    </r>
  </si>
  <si>
    <r>
      <t>Perfil metalico para fixa</t>
    </r>
    <r>
      <rPr>
        <sz val="10"/>
        <rFont val="Calibri"/>
        <family val="2"/>
      </rPr>
      <t>çã</t>
    </r>
    <r>
      <rPr>
        <sz val="10"/>
        <rFont val="Calibri Light"/>
        <family val="2"/>
        <scheme val="major"/>
      </rPr>
      <t>o das madres na asna 0.6x0.25mm (hurricane clips roof)</t>
    </r>
  </si>
  <si>
    <r>
      <t xml:space="preserve">Rede mosquiteira plastica  </t>
    </r>
    <r>
      <rPr>
        <sz val="10"/>
        <rFont val="Calibri Light"/>
        <family val="2"/>
        <scheme val="major"/>
      </rPr>
      <t xml:space="preserve">1.20m altura                                         1- A rede deve estar de acordo com os padrões da OMS quanto à proteção da malária.
2- Tela de plástico mosquiteiro com tela de fibra de vidro revestida de PVC               </t>
    </r>
    <r>
      <rPr>
        <sz val="10"/>
        <color rgb="FFFF0000"/>
        <rFont val="Calibri Light"/>
        <family val="2"/>
        <scheme val="major"/>
      </rPr>
      <t xml:space="preserve">    </t>
    </r>
    <r>
      <rPr>
        <sz val="10"/>
        <color theme="1"/>
        <rFont val="Calibri Light"/>
        <family val="2"/>
        <scheme val="major"/>
      </rPr>
      <t xml:space="preserve">                            </t>
    </r>
  </si>
  <si>
    <r>
      <t>Arame rede galineira, 1.20m altura                                   1. Fabricado por a</t>
    </r>
    <r>
      <rPr>
        <sz val="10"/>
        <rFont val="Calibri"/>
        <family val="2"/>
      </rPr>
      <t>ç</t>
    </r>
    <r>
      <rPr>
        <sz val="10"/>
        <rFont val="Calibri Light"/>
        <family val="2"/>
        <scheme val="major"/>
      </rPr>
      <t xml:space="preserve">o                                                           </t>
    </r>
  </si>
  <si>
    <r>
      <t>Caixilho de Janela em madeira maci</t>
    </r>
    <r>
      <rPr>
        <sz val="10"/>
        <rFont val="Calibri"/>
        <family val="2"/>
      </rPr>
      <t>ç</t>
    </r>
    <r>
      <rPr>
        <sz val="10"/>
        <rFont val="Calibri Light"/>
        <family val="2"/>
        <scheme val="major"/>
      </rPr>
      <t>a</t>
    </r>
  </si>
  <si>
    <r>
      <t>Janela em madeira maci</t>
    </r>
    <r>
      <rPr>
        <sz val="10"/>
        <color theme="1"/>
        <rFont val="Calibri"/>
        <family val="2"/>
      </rPr>
      <t>ç</t>
    </r>
    <r>
      <rPr>
        <sz val="10"/>
        <color theme="1"/>
        <rFont val="Calibri Light"/>
        <family val="2"/>
        <scheme val="major"/>
      </rPr>
      <t xml:space="preserve">a                                                             1. A madeira deve ser de chanfuta                                   </t>
    </r>
  </si>
  <si>
    <r>
      <t>Aro de janela em madeira  maci</t>
    </r>
    <r>
      <rPr>
        <sz val="10"/>
        <color theme="1"/>
        <rFont val="Calibri"/>
        <family val="2"/>
      </rPr>
      <t>ç</t>
    </r>
    <r>
      <rPr>
        <sz val="10"/>
        <color theme="1"/>
        <rFont val="Calibri Light"/>
        <family val="2"/>
        <scheme val="major"/>
      </rPr>
      <t xml:space="preserve">a                                                  1. espessura minima de 70cm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</si>
</sst>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0"/>
      <color theme="8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3" borderId="0" xfId="0" applyFill="1"/>
    <xf numFmtId="0" fontId="2" fillId="3" borderId="0" xfId="0" applyFont="1" applyFill="1" applyAlignment="1">
      <alignment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0" applyNumberFormat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Border="1"/>
    <xf numFmtId="0" fontId="7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3" fontId="6" fillId="3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3" fontId="6" fillId="0" borderId="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 wrapText="1"/>
    </xf>
    <xf numFmtId="1" fontId="4" fillId="2" borderId="13" xfId="1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-stg02\Personal%20Folders\Documents%20and%20Settings\User\Local%20Settings\Temporary%20Internet%20Files\OLK6\Remotely%20Working%20Nov09\New%20Contract%2009%20June%202009\Ghosh%20Control\56m%20Long%20Qala-E-Naw%20City%20Bridge\Final\Bid%20Evaluation%20f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i.nasereddin/Desktop/ITB%20to%20be%20done/ITB%20338-17/Annex%20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ba-wali/AppData/Local/Microsoft/Windows/INetCache/Content.Outlook/DD5CB7BN/Bid_Analysis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tion Criteria 338-17"/>
      <sheetName val="Compliance sheet"/>
      <sheetName val="Failing Reasons"/>
      <sheetName val="Strength and weakness"/>
      <sheetName val="Av Annual Turnover"/>
      <sheetName val="AL kasid"/>
      <sheetName val="Zozik"/>
      <sheetName val="Shamms Al Hummam "/>
      <sheetName val="Beirut"/>
      <sheetName val="FULTECH"/>
      <sheetName val="Masar Al Abraj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Details"/>
      <sheetName val="Line Details"/>
      <sheetName val="Terms &amp; Conditions"/>
      <sheetName val="Event Formulas - Do Not Change"/>
    </sheetNames>
    <sheetDataSet>
      <sheetData sheetId="0" refreshError="1"/>
      <sheetData sheetId="1">
        <row r="15">
          <cell r="L15">
            <v>476590</v>
          </cell>
          <cell r="N15">
            <v>548596</v>
          </cell>
          <cell r="P15">
            <v>531746</v>
          </cell>
          <cell r="R15">
            <v>490108</v>
          </cell>
          <cell r="T15">
            <v>724533</v>
          </cell>
          <cell r="V15">
            <v>571223</v>
          </cell>
          <cell r="X15">
            <v>452267.3</v>
          </cell>
          <cell r="Z15">
            <v>578967</v>
          </cell>
          <cell r="AB15">
            <v>449999</v>
          </cell>
          <cell r="AD15">
            <v>455137</v>
          </cell>
          <cell r="AF15">
            <v>593201</v>
          </cell>
          <cell r="AH15">
            <v>593811</v>
          </cell>
          <cell r="AJ15">
            <v>644985</v>
          </cell>
          <cell r="AL15">
            <v>580504</v>
          </cell>
          <cell r="AN15">
            <v>486551</v>
          </cell>
          <cell r="AP15">
            <v>496778</v>
          </cell>
          <cell r="AR15">
            <v>509396</v>
          </cell>
          <cell r="AT15">
            <v>647362</v>
          </cell>
          <cell r="AV15">
            <v>1355650</v>
          </cell>
          <cell r="AX15">
            <v>4774608</v>
          </cell>
          <cell r="AZ15">
            <v>530828700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2A57-D811-410D-8F50-BED78BB16272}">
  <dimension ref="A1:H61"/>
  <sheetViews>
    <sheetView tabSelected="1" topLeftCell="A46" zoomScaleNormal="100" workbookViewId="0">
      <selection activeCell="B12" sqref="B12:F12"/>
    </sheetView>
  </sheetViews>
  <sheetFormatPr defaultColWidth="16.7265625" defaultRowHeight="14.5" x14ac:dyDescent="0.35"/>
  <cols>
    <col min="1" max="1" width="6.81640625" style="1" customWidth="1"/>
    <col min="2" max="2" width="42.453125" customWidth="1"/>
    <col min="3" max="3" width="3.26953125" style="1" customWidth="1"/>
    <col min="4" max="4" width="7.54296875" style="1" customWidth="1"/>
    <col min="5" max="5" width="9.81640625" style="18" customWidth="1"/>
    <col min="6" max="6" width="17.81640625" style="1" customWidth="1"/>
  </cols>
  <sheetData>
    <row r="1" spans="1:6" ht="15.5" x14ac:dyDescent="0.35">
      <c r="A1" s="41" t="s">
        <v>0</v>
      </c>
      <c r="B1" s="41"/>
      <c r="C1" s="41"/>
      <c r="D1" s="41"/>
      <c r="E1" s="41"/>
      <c r="F1" s="42"/>
    </row>
    <row r="2" spans="1:6" x14ac:dyDescent="0.35">
      <c r="B2" s="43" t="s">
        <v>29</v>
      </c>
      <c r="C2" s="44"/>
      <c r="D2" s="44"/>
      <c r="E2" s="44"/>
      <c r="F2" s="45"/>
    </row>
    <row r="3" spans="1:6" x14ac:dyDescent="0.35">
      <c r="B3" s="43" t="s">
        <v>1</v>
      </c>
      <c r="C3" s="44"/>
      <c r="D3" s="44"/>
      <c r="E3" s="44"/>
      <c r="F3" s="45"/>
    </row>
    <row r="4" spans="1:6" x14ac:dyDescent="0.35">
      <c r="B4" s="43" t="s">
        <v>30</v>
      </c>
      <c r="C4" s="44"/>
      <c r="D4" s="44"/>
      <c r="E4" s="44"/>
      <c r="F4" s="45"/>
    </row>
    <row r="5" spans="1:6" x14ac:dyDescent="0.35">
      <c r="B5" s="43" t="s">
        <v>31</v>
      </c>
      <c r="C5" s="44"/>
      <c r="D5" s="44"/>
      <c r="E5" s="44"/>
      <c r="F5" s="45"/>
    </row>
    <row r="6" spans="1:6" x14ac:dyDescent="0.35">
      <c r="B6" s="43" t="s">
        <v>32</v>
      </c>
      <c r="C6" s="44"/>
      <c r="D6" s="44"/>
      <c r="E6" s="44"/>
      <c r="F6" s="45"/>
    </row>
    <row r="7" spans="1:6" x14ac:dyDescent="0.35">
      <c r="B7" s="43" t="s">
        <v>33</v>
      </c>
      <c r="C7" s="44"/>
      <c r="D7" s="44"/>
      <c r="E7" s="44"/>
      <c r="F7" s="45"/>
    </row>
    <row r="8" spans="1:6" x14ac:dyDescent="0.35">
      <c r="B8" s="43" t="s">
        <v>34</v>
      </c>
      <c r="C8" s="44"/>
      <c r="D8" s="44"/>
      <c r="E8" s="44"/>
      <c r="F8" s="45"/>
    </row>
    <row r="9" spans="1:6" x14ac:dyDescent="0.35">
      <c r="B9" s="43" t="s">
        <v>35</v>
      </c>
      <c r="C9" s="44"/>
      <c r="D9" s="44"/>
      <c r="E9" s="44"/>
      <c r="F9" s="45"/>
    </row>
    <row r="10" spans="1:6" x14ac:dyDescent="0.35">
      <c r="B10" s="43" t="s">
        <v>36</v>
      </c>
      <c r="C10" s="44"/>
      <c r="D10" s="44"/>
      <c r="E10" s="44"/>
      <c r="F10" s="45"/>
    </row>
    <row r="11" spans="1:6" x14ac:dyDescent="0.35">
      <c r="B11" s="46" t="s">
        <v>37</v>
      </c>
      <c r="C11" s="47"/>
      <c r="D11" s="47"/>
      <c r="E11" s="47"/>
      <c r="F11" s="48"/>
    </row>
    <row r="12" spans="1:6" ht="33.65" customHeight="1" thickBot="1" x14ac:dyDescent="0.4">
      <c r="B12" s="46"/>
      <c r="C12" s="47"/>
      <c r="D12" s="47"/>
      <c r="E12" s="47"/>
      <c r="F12" s="48"/>
    </row>
    <row r="13" spans="1:6" ht="15.65" customHeight="1" x14ac:dyDescent="0.35">
      <c r="A13" s="51" t="s">
        <v>2</v>
      </c>
      <c r="B13" s="53" t="s">
        <v>3</v>
      </c>
      <c r="C13" s="55" t="s">
        <v>4</v>
      </c>
      <c r="D13" s="57" t="s">
        <v>5</v>
      </c>
      <c r="E13" s="59" t="s">
        <v>6</v>
      </c>
      <c r="F13" s="61" t="s">
        <v>7</v>
      </c>
    </row>
    <row r="14" spans="1:6" ht="33" customHeight="1" x14ac:dyDescent="0.35">
      <c r="A14" s="52"/>
      <c r="B14" s="54"/>
      <c r="C14" s="56"/>
      <c r="D14" s="58"/>
      <c r="E14" s="60"/>
      <c r="F14" s="62"/>
    </row>
    <row r="15" spans="1:6" ht="56.25" customHeight="1" x14ac:dyDescent="0.35">
      <c r="A15" s="27">
        <v>1</v>
      </c>
      <c r="B15" s="2" t="s">
        <v>43</v>
      </c>
      <c r="C15" s="27" t="s">
        <v>8</v>
      </c>
      <c r="D15" s="36">
        <f>(48+3*1.9)*250</f>
        <v>13425</v>
      </c>
      <c r="E15" s="34"/>
      <c r="F15" s="35">
        <f>+E15*D15</f>
        <v>0</v>
      </c>
    </row>
    <row r="16" spans="1:6" ht="52" x14ac:dyDescent="0.35">
      <c r="A16" s="27"/>
      <c r="B16" s="2" t="s">
        <v>45</v>
      </c>
      <c r="C16" s="27"/>
      <c r="D16" s="37"/>
      <c r="E16" s="34"/>
      <c r="F16" s="35"/>
    </row>
    <row r="17" spans="1:6" ht="52" x14ac:dyDescent="0.35">
      <c r="A17" s="27">
        <v>2</v>
      </c>
      <c r="B17" s="2" t="s">
        <v>44</v>
      </c>
      <c r="C17" s="27" t="s">
        <v>8</v>
      </c>
      <c r="D17" s="36">
        <f>(82.5+5*1.8)*250</f>
        <v>22875</v>
      </c>
      <c r="E17" s="34"/>
      <c r="F17" s="35">
        <f>+E17*D17</f>
        <v>0</v>
      </c>
    </row>
    <row r="18" spans="1:6" ht="60.75" customHeight="1" x14ac:dyDescent="0.35">
      <c r="A18" s="27"/>
      <c r="B18" s="2" t="s">
        <v>46</v>
      </c>
      <c r="C18" s="27"/>
      <c r="D18" s="37"/>
      <c r="E18" s="34"/>
      <c r="F18" s="35"/>
    </row>
    <row r="19" spans="1:6" ht="44.15" customHeight="1" x14ac:dyDescent="0.35">
      <c r="A19" s="27">
        <v>3</v>
      </c>
      <c r="B19" s="24" t="s">
        <v>9</v>
      </c>
      <c r="C19" s="63" t="s">
        <v>10</v>
      </c>
      <c r="D19" s="28">
        <f>25*250</f>
        <v>6250</v>
      </c>
      <c r="E19" s="34"/>
      <c r="F19" s="32">
        <f>+E19*D19</f>
        <v>0</v>
      </c>
    </row>
    <row r="20" spans="1:6" ht="39" x14ac:dyDescent="0.35">
      <c r="A20" s="27"/>
      <c r="B20" s="25" t="s">
        <v>47</v>
      </c>
      <c r="C20" s="63"/>
      <c r="D20" s="29"/>
      <c r="E20" s="34"/>
      <c r="F20" s="32"/>
    </row>
    <row r="21" spans="1:6" ht="26" x14ac:dyDescent="0.35">
      <c r="A21" s="27">
        <v>4</v>
      </c>
      <c r="B21" s="5" t="s">
        <v>11</v>
      </c>
      <c r="C21" s="27" t="s">
        <v>12</v>
      </c>
      <c r="D21" s="36">
        <f>350*250</f>
        <v>87500</v>
      </c>
      <c r="E21" s="34"/>
      <c r="F21" s="35">
        <f>+E21*D21</f>
        <v>0</v>
      </c>
    </row>
    <row r="22" spans="1:6" ht="26" x14ac:dyDescent="0.35">
      <c r="A22" s="27"/>
      <c r="B22" s="6" t="s">
        <v>48</v>
      </c>
      <c r="C22" s="27"/>
      <c r="D22" s="37"/>
      <c r="E22" s="34"/>
      <c r="F22" s="35"/>
    </row>
    <row r="23" spans="1:6" ht="26" x14ac:dyDescent="0.35">
      <c r="A23" s="27">
        <v>5</v>
      </c>
      <c r="B23" s="6" t="s">
        <v>13</v>
      </c>
      <c r="C23" s="27" t="s">
        <v>14</v>
      </c>
      <c r="D23" s="36">
        <f>10*250</f>
        <v>2500</v>
      </c>
      <c r="E23" s="34"/>
      <c r="F23" s="35">
        <f>+E23*D23</f>
        <v>0</v>
      </c>
    </row>
    <row r="24" spans="1:6" x14ac:dyDescent="0.35">
      <c r="A24" s="27"/>
      <c r="B24" s="6" t="s">
        <v>50</v>
      </c>
      <c r="C24" s="27"/>
      <c r="D24" s="37"/>
      <c r="E24" s="34"/>
      <c r="F24" s="35"/>
    </row>
    <row r="25" spans="1:6" ht="26" x14ac:dyDescent="0.35">
      <c r="A25" s="27">
        <v>6</v>
      </c>
      <c r="B25" s="6" t="s">
        <v>15</v>
      </c>
      <c r="C25" s="27" t="s">
        <v>16</v>
      </c>
      <c r="D25" s="36">
        <f>10*250</f>
        <v>2500</v>
      </c>
      <c r="E25" s="34"/>
      <c r="F25" s="35">
        <f>+E25*D25</f>
        <v>0</v>
      </c>
    </row>
    <row r="26" spans="1:6" x14ac:dyDescent="0.35">
      <c r="A26" s="27"/>
      <c r="B26" s="6" t="s">
        <v>49</v>
      </c>
      <c r="C26" s="27"/>
      <c r="D26" s="37"/>
      <c r="E26" s="34"/>
      <c r="F26" s="35"/>
    </row>
    <row r="27" spans="1:6" ht="56.25" customHeight="1" x14ac:dyDescent="0.35">
      <c r="A27" s="27">
        <v>7</v>
      </c>
      <c r="B27" s="7" t="s">
        <v>38</v>
      </c>
      <c r="C27" s="27" t="s">
        <v>12</v>
      </c>
      <c r="D27" s="36">
        <f>2*250</f>
        <v>500</v>
      </c>
      <c r="E27" s="34"/>
      <c r="F27" s="35">
        <f>+E27*D27</f>
        <v>0</v>
      </c>
    </row>
    <row r="28" spans="1:6" ht="52" x14ac:dyDescent="0.35">
      <c r="A28" s="27"/>
      <c r="B28" s="4" t="s">
        <v>51</v>
      </c>
      <c r="C28" s="27"/>
      <c r="D28" s="37"/>
      <c r="E28" s="34"/>
      <c r="F28" s="35"/>
    </row>
    <row r="29" spans="1:6" ht="26" x14ac:dyDescent="0.35">
      <c r="A29" s="27">
        <v>8</v>
      </c>
      <c r="B29" s="4" t="s">
        <v>52</v>
      </c>
      <c r="C29" s="27" t="s">
        <v>12</v>
      </c>
      <c r="D29" s="36">
        <f>2*250</f>
        <v>500</v>
      </c>
      <c r="E29" s="34"/>
      <c r="F29" s="35">
        <f>+E29*D29</f>
        <v>0</v>
      </c>
    </row>
    <row r="30" spans="1:6" ht="26" x14ac:dyDescent="0.35">
      <c r="A30" s="27"/>
      <c r="B30" s="4" t="s">
        <v>53</v>
      </c>
      <c r="C30" s="27"/>
      <c r="D30" s="37"/>
      <c r="E30" s="34"/>
      <c r="F30" s="35"/>
    </row>
    <row r="31" spans="1:6" ht="33" customHeight="1" x14ac:dyDescent="0.35">
      <c r="A31" s="27">
        <v>9</v>
      </c>
      <c r="B31" s="4" t="s">
        <v>39</v>
      </c>
      <c r="C31" s="27" t="s">
        <v>12</v>
      </c>
      <c r="D31" s="40">
        <f>3*250</f>
        <v>750</v>
      </c>
      <c r="E31" s="34"/>
      <c r="F31" s="35">
        <f>+E31*D31</f>
        <v>0</v>
      </c>
    </row>
    <row r="32" spans="1:6" ht="26" x14ac:dyDescent="0.35">
      <c r="A32" s="27"/>
      <c r="B32" s="4" t="s">
        <v>65</v>
      </c>
      <c r="C32" s="27"/>
      <c r="D32" s="40"/>
      <c r="E32" s="34"/>
      <c r="F32" s="35"/>
    </row>
    <row r="33" spans="1:7" ht="39" x14ac:dyDescent="0.35">
      <c r="A33" s="27">
        <v>10</v>
      </c>
      <c r="B33" s="4" t="s">
        <v>40</v>
      </c>
      <c r="C33" s="27" t="s">
        <v>12</v>
      </c>
      <c r="D33" s="40">
        <f>6*250</f>
        <v>1500</v>
      </c>
      <c r="E33" s="34"/>
      <c r="F33" s="35">
        <f>+E33*D33</f>
        <v>0</v>
      </c>
    </row>
    <row r="34" spans="1:7" ht="26" x14ac:dyDescent="0.35">
      <c r="A34" s="27"/>
      <c r="B34" s="4" t="s">
        <v>64</v>
      </c>
      <c r="C34" s="27"/>
      <c r="D34" s="40"/>
      <c r="E34" s="34"/>
      <c r="F34" s="35"/>
    </row>
    <row r="35" spans="1:7" ht="15.75" customHeight="1" x14ac:dyDescent="0.35">
      <c r="A35" s="27">
        <v>11</v>
      </c>
      <c r="B35" s="9" t="s">
        <v>54</v>
      </c>
      <c r="C35" s="28" t="s">
        <v>12</v>
      </c>
      <c r="D35" s="28">
        <f>6*250</f>
        <v>1500</v>
      </c>
      <c r="E35" s="30"/>
      <c r="F35" s="32">
        <f>+E35*D35</f>
        <v>0</v>
      </c>
    </row>
    <row r="36" spans="1:7" ht="23.25" customHeight="1" x14ac:dyDescent="0.35">
      <c r="A36" s="27"/>
      <c r="B36" s="3" t="s">
        <v>63</v>
      </c>
      <c r="C36" s="29"/>
      <c r="D36" s="29"/>
      <c r="E36" s="31"/>
      <c r="F36" s="32"/>
    </row>
    <row r="37" spans="1:7" ht="65" x14ac:dyDescent="0.35">
      <c r="A37" s="27">
        <v>12</v>
      </c>
      <c r="B37" s="2" t="s">
        <v>17</v>
      </c>
      <c r="C37" s="27" t="s">
        <v>18</v>
      </c>
      <c r="D37" s="28">
        <f>6*250</f>
        <v>1500</v>
      </c>
      <c r="E37" s="34"/>
      <c r="F37" s="35">
        <f>+E37*D37</f>
        <v>0</v>
      </c>
    </row>
    <row r="38" spans="1:7" ht="65" x14ac:dyDescent="0.35">
      <c r="A38" s="27"/>
      <c r="B38" s="2" t="s">
        <v>61</v>
      </c>
      <c r="C38" s="27"/>
      <c r="D38" s="29"/>
      <c r="E38" s="34"/>
      <c r="F38" s="35"/>
    </row>
    <row r="39" spans="1:7" ht="26" x14ac:dyDescent="0.35">
      <c r="A39" s="27">
        <v>13</v>
      </c>
      <c r="B39" s="2" t="s">
        <v>19</v>
      </c>
      <c r="C39" s="27" t="s">
        <v>18</v>
      </c>
      <c r="D39" s="28">
        <f>4*250</f>
        <v>1000</v>
      </c>
      <c r="E39" s="34"/>
      <c r="F39" s="35">
        <f>+E39*D39</f>
        <v>0</v>
      </c>
      <c r="G39" s="49"/>
    </row>
    <row r="40" spans="1:7" ht="26" x14ac:dyDescent="0.35">
      <c r="A40" s="27"/>
      <c r="B40" s="8" t="s">
        <v>62</v>
      </c>
      <c r="C40" s="27"/>
      <c r="D40" s="29"/>
      <c r="E40" s="34"/>
      <c r="F40" s="35"/>
      <c r="G40" s="49"/>
    </row>
    <row r="41" spans="1:7" x14ac:dyDescent="0.35">
      <c r="A41" s="27">
        <v>14</v>
      </c>
      <c r="B41" s="8" t="s">
        <v>41</v>
      </c>
      <c r="C41" s="27" t="s">
        <v>12</v>
      </c>
      <c r="D41" s="38">
        <v>300</v>
      </c>
      <c r="E41" s="34"/>
      <c r="F41" s="35">
        <f>+E41*D41</f>
        <v>0</v>
      </c>
      <c r="G41" s="50"/>
    </row>
    <row r="42" spans="1:7" x14ac:dyDescent="0.35">
      <c r="A42" s="27"/>
      <c r="B42" s="3" t="s">
        <v>42</v>
      </c>
      <c r="C42" s="27"/>
      <c r="D42" s="39"/>
      <c r="E42" s="34"/>
      <c r="F42" s="35"/>
      <c r="G42" s="50"/>
    </row>
    <row r="43" spans="1:7" x14ac:dyDescent="0.35">
      <c r="A43" s="27">
        <v>15</v>
      </c>
      <c r="B43" s="9" t="s">
        <v>20</v>
      </c>
      <c r="C43" s="27" t="s">
        <v>16</v>
      </c>
      <c r="D43" s="36">
        <f>10*250</f>
        <v>2500</v>
      </c>
      <c r="E43" s="34"/>
      <c r="F43" s="35">
        <f>+E43*D43</f>
        <v>0</v>
      </c>
      <c r="G43" s="23"/>
    </row>
    <row r="44" spans="1:7" x14ac:dyDescent="0.35">
      <c r="A44" s="27"/>
      <c r="B44" s="8" t="s">
        <v>21</v>
      </c>
      <c r="C44" s="27"/>
      <c r="D44" s="37"/>
      <c r="E44" s="34"/>
      <c r="F44" s="35"/>
    </row>
    <row r="45" spans="1:7" ht="39" x14ac:dyDescent="0.35">
      <c r="A45" s="27">
        <v>16</v>
      </c>
      <c r="B45" s="8" t="s">
        <v>22</v>
      </c>
      <c r="C45" s="27" t="s">
        <v>12</v>
      </c>
      <c r="D45" s="38">
        <f>2*250</f>
        <v>500</v>
      </c>
      <c r="E45" s="34"/>
      <c r="F45" s="35">
        <f>+E45*D45</f>
        <v>0</v>
      </c>
    </row>
    <row r="46" spans="1:7" ht="52" x14ac:dyDescent="0.35">
      <c r="A46" s="27"/>
      <c r="B46" s="8" t="s">
        <v>55</v>
      </c>
      <c r="C46" s="27"/>
      <c r="D46" s="39"/>
      <c r="E46" s="34"/>
      <c r="F46" s="35"/>
    </row>
    <row r="47" spans="1:7" ht="39" x14ac:dyDescent="0.35">
      <c r="A47" s="27">
        <v>17</v>
      </c>
      <c r="B47" s="8" t="s">
        <v>57</v>
      </c>
      <c r="C47" s="27" t="s">
        <v>12</v>
      </c>
      <c r="D47" s="33">
        <f>1*250</f>
        <v>250</v>
      </c>
      <c r="E47" s="34"/>
      <c r="F47" s="35">
        <f>+E47*D47</f>
        <v>0</v>
      </c>
    </row>
    <row r="48" spans="1:7" ht="39" x14ac:dyDescent="0.35">
      <c r="A48" s="27"/>
      <c r="B48" s="8" t="s">
        <v>56</v>
      </c>
      <c r="C48" s="27"/>
      <c r="D48" s="33"/>
      <c r="E48" s="34"/>
      <c r="F48" s="35"/>
    </row>
    <row r="49" spans="1:8" x14ac:dyDescent="0.35">
      <c r="A49" s="27">
        <v>18</v>
      </c>
      <c r="B49" s="10" t="s">
        <v>23</v>
      </c>
      <c r="C49" s="27" t="s">
        <v>12</v>
      </c>
      <c r="D49" s="33">
        <f>3*250</f>
        <v>750</v>
      </c>
      <c r="E49" s="34"/>
      <c r="F49" s="35">
        <f>+E49*D49</f>
        <v>0</v>
      </c>
    </row>
    <row r="50" spans="1:8" x14ac:dyDescent="0.35">
      <c r="A50" s="27"/>
      <c r="B50" s="8" t="s">
        <v>58</v>
      </c>
      <c r="C50" s="27"/>
      <c r="D50" s="33"/>
      <c r="E50" s="34"/>
      <c r="F50" s="35"/>
    </row>
    <row r="51" spans="1:8" ht="18.75" customHeight="1" x14ac:dyDescent="0.35">
      <c r="A51" s="27">
        <v>19</v>
      </c>
      <c r="B51" s="10" t="s">
        <v>24</v>
      </c>
      <c r="C51" s="27" t="s">
        <v>12</v>
      </c>
      <c r="D51" s="33">
        <f>6*250</f>
        <v>1500</v>
      </c>
      <c r="E51" s="34"/>
      <c r="F51" s="35">
        <f>+E51*D51</f>
        <v>0</v>
      </c>
    </row>
    <row r="52" spans="1:8" x14ac:dyDescent="0.35">
      <c r="A52" s="27"/>
      <c r="B52" s="26" t="s">
        <v>59</v>
      </c>
      <c r="C52" s="27"/>
      <c r="D52" s="33"/>
      <c r="E52" s="34"/>
      <c r="F52" s="35"/>
    </row>
    <row r="53" spans="1:8" ht="18.75" customHeight="1" x14ac:dyDescent="0.35">
      <c r="A53" s="27">
        <v>20</v>
      </c>
      <c r="B53" s="8" t="s">
        <v>25</v>
      </c>
      <c r="C53" s="27" t="s">
        <v>12</v>
      </c>
      <c r="D53" s="33">
        <f>6*250</f>
        <v>1500</v>
      </c>
      <c r="E53" s="34"/>
      <c r="F53" s="35">
        <f>+E53*D53</f>
        <v>0</v>
      </c>
      <c r="G53" s="50"/>
    </row>
    <row r="54" spans="1:8" s="11" customFormat="1" x14ac:dyDescent="0.35">
      <c r="A54" s="27"/>
      <c r="B54" s="8" t="s">
        <v>26</v>
      </c>
      <c r="C54" s="27"/>
      <c r="D54" s="33"/>
      <c r="E54" s="34"/>
      <c r="F54" s="35"/>
      <c r="G54" s="50"/>
      <c r="H54"/>
    </row>
    <row r="55" spans="1:8" ht="36.75" customHeight="1" x14ac:dyDescent="0.35">
      <c r="A55" s="27">
        <v>21</v>
      </c>
      <c r="B55" s="12" t="s">
        <v>27</v>
      </c>
      <c r="C55" s="28" t="s">
        <v>12</v>
      </c>
      <c r="D55" s="28">
        <f>(16*5+5+15)*2*250</f>
        <v>50000</v>
      </c>
      <c r="E55" s="30"/>
      <c r="F55" s="32">
        <f>+E55*D55</f>
        <v>0</v>
      </c>
    </row>
    <row r="56" spans="1:8" ht="29.25" customHeight="1" x14ac:dyDescent="0.35">
      <c r="A56" s="27"/>
      <c r="B56" s="3" t="s">
        <v>60</v>
      </c>
      <c r="C56" s="29"/>
      <c r="D56" s="29"/>
      <c r="E56" s="31"/>
      <c r="F56" s="32"/>
    </row>
    <row r="57" spans="1:8" x14ac:dyDescent="0.35">
      <c r="A57" s="13"/>
      <c r="B57" s="14" t="s">
        <v>28</v>
      </c>
      <c r="C57" s="15"/>
      <c r="D57" s="15"/>
      <c r="E57" s="16"/>
      <c r="F57" s="17">
        <f>SUM(F15:F56)</f>
        <v>0</v>
      </c>
    </row>
    <row r="58" spans="1:8" x14ac:dyDescent="0.35">
      <c r="F58" s="19"/>
      <c r="G58" s="20"/>
    </row>
    <row r="59" spans="1:8" s="22" customFormat="1" x14ac:dyDescent="0.35">
      <c r="A59" s="1"/>
      <c r="B59" s="21"/>
      <c r="C59" s="1"/>
      <c r="D59" s="1"/>
      <c r="E59" s="18"/>
      <c r="F59" s="1"/>
    </row>
    <row r="60" spans="1:8" s="22" customFormat="1" x14ac:dyDescent="0.35">
      <c r="A60" s="1"/>
      <c r="B60" s="21"/>
      <c r="C60" s="1"/>
      <c r="D60" s="1"/>
      <c r="E60" s="18"/>
      <c r="F60" s="1"/>
    </row>
    <row r="61" spans="1:8" s="22" customFormat="1" x14ac:dyDescent="0.35">
      <c r="A61" s="1"/>
      <c r="B61" s="21"/>
      <c r="C61" s="1"/>
      <c r="D61" s="1"/>
      <c r="E61" s="18"/>
      <c r="F61" s="1"/>
    </row>
  </sheetData>
  <mergeCells count="126">
    <mergeCell ref="G39:G40"/>
    <mergeCell ref="G41:G42"/>
    <mergeCell ref="G53:G54"/>
    <mergeCell ref="B10:F10"/>
    <mergeCell ref="B12:F12"/>
    <mergeCell ref="A13:A14"/>
    <mergeCell ref="B13:B14"/>
    <mergeCell ref="C13:C14"/>
    <mergeCell ref="D13:D14"/>
    <mergeCell ref="E13:E14"/>
    <mergeCell ref="F13:F1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A1:F1"/>
    <mergeCell ref="B2:F2"/>
    <mergeCell ref="B6:F6"/>
    <mergeCell ref="B7:F7"/>
    <mergeCell ref="B8:F8"/>
    <mergeCell ref="B9:F9"/>
    <mergeCell ref="A15:A16"/>
    <mergeCell ref="C15:C16"/>
    <mergeCell ref="D15:D16"/>
    <mergeCell ref="E15:E16"/>
    <mergeCell ref="F15:F16"/>
    <mergeCell ref="B3:F3"/>
    <mergeCell ref="B4:F4"/>
    <mergeCell ref="B5:F5"/>
    <mergeCell ref="B11:F11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5:A56"/>
    <mergeCell ref="C55:C56"/>
    <mergeCell ref="D55:D56"/>
    <mergeCell ref="E55:E56"/>
    <mergeCell ref="F55:F56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  metal &amp; Wood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</dc:creator>
  <cp:lastModifiedBy>Shailendra Shahi</cp:lastModifiedBy>
  <dcterms:created xsi:type="dcterms:W3CDTF">2021-03-31T16:42:16Z</dcterms:created>
  <dcterms:modified xsi:type="dcterms:W3CDTF">2021-04-26T14:42:18Z</dcterms:modified>
</cp:coreProperties>
</file>