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660"/>
  </bookViews>
  <sheets>
    <sheet name="LEAD COVER PAGE" sheetId="5" r:id="rId1"/>
    <sheet name="Table of content" sheetId="7" r:id="rId2"/>
    <sheet name="SUMMARY " sheetId="6" r:id="rId3"/>
    <sheet name="BOQ Armoured Vehicle Shade" sheetId="1" r:id="rId4"/>
  </sheets>
  <externalReferences>
    <externalReference r:id="rId5"/>
  </externalReferences>
  <definedNames>
    <definedName name="a" localSheetId="3" hidden="1">{#N/A,#N/A,FALSE,"AFR-ELC"}</definedName>
    <definedName name="a" localSheetId="0" hidden="1">{#N/A,#N/A,FALSE,"AFR-ELC"}</definedName>
    <definedName name="a" localSheetId="2" hidden="1">{#N/A,#N/A,FALSE,"AFR-ELC"}</definedName>
    <definedName name="a" localSheetId="1" hidden="1">{#N/A,#N/A,FALSE,"AFR-ELC"}</definedName>
    <definedName name="a">#REF!</definedName>
    <definedName name="b" localSheetId="3" hidden="1">{#N/A,#N/A,FALSE,"AFR-ELC"}</definedName>
    <definedName name="b" localSheetId="0" hidden="1">{#N/A,#N/A,FALSE,"AFR-ELC"}</definedName>
    <definedName name="b" localSheetId="2" hidden="1">{#N/A,#N/A,FALSE,"AFR-ELC"}</definedName>
    <definedName name="b" localSheetId="1" hidden="1">{#N/A,#N/A,FALSE,"AFR-ELC"}</definedName>
    <definedName name="b">#REF!</definedName>
    <definedName name="banjo" localSheetId="3" hidden="1">{#N/A,#N/A,FALSE,"AFR-ELC"}</definedName>
    <definedName name="banjo" localSheetId="0" hidden="1">{#N/A,#N/A,FALSE,"AFR-ELC"}</definedName>
    <definedName name="banjo" localSheetId="2" hidden="1">{#N/A,#N/A,FALSE,"AFR-ELC"}</definedName>
    <definedName name="banjo" localSheetId="1" hidden="1">{#N/A,#N/A,FALSE,"AFR-ELC"}</definedName>
    <definedName name="banjo">#REF!</definedName>
    <definedName name="Barracks" localSheetId="3" hidden="1">{#N/A,#N/A,FALSE,"AFR-ELC"}</definedName>
    <definedName name="Barracks" localSheetId="0" hidden="1">{#N/A,#N/A,FALSE,"AFR-ELC"}</definedName>
    <definedName name="Barracks" localSheetId="2" hidden="1">{#N/A,#N/A,FALSE,"AFR-ELC"}</definedName>
    <definedName name="Barracks" localSheetId="1" hidden="1">{#N/A,#N/A,FALSE,"AFR-ELC"}</definedName>
    <definedName name="Barracks">#REF!</definedName>
    <definedName name="BOQ">#REF!</definedName>
    <definedName name="Certifications" localSheetId="3" hidden="1">{#N/A,#N/A,FALSE,"Elect B.O.Q";#N/A,#N/A,FALSE,"Plumbing b.O.Q";#N/A,#N/A,FALSE,"Ac B.O.Q"}</definedName>
    <definedName name="Certifications" localSheetId="0" hidden="1">{#N/A,#N/A,FALSE,"Elect B.O.Q";#N/A,#N/A,FALSE,"Plumbing b.O.Q";#N/A,#N/A,FALSE,"Ac B.O.Q"}</definedName>
    <definedName name="Certifications" localSheetId="2" hidden="1">{#N/A,#N/A,FALSE,"Elect B.O.Q";#N/A,#N/A,FALSE,"Plumbing b.O.Q";#N/A,#N/A,FALSE,"Ac B.O.Q"}</definedName>
    <definedName name="Certifications" localSheetId="1" hidden="1">{#N/A,#N/A,FALSE,"Elect B.O.Q";#N/A,#N/A,FALSE,"Plumbing b.O.Q";#N/A,#N/A,FALSE,"Ac B.O.Q"}</definedName>
    <definedName name="Certifications">#REF!</definedName>
    <definedName name="dfgg" localSheetId="3" hidden="1">{#N/A,#N/A,FALSE,"AFR-ELC"}</definedName>
    <definedName name="dfgg" localSheetId="0" hidden="1">{#N/A,#N/A,FALSE,"AFR-ELC"}</definedName>
    <definedName name="dfgg" localSheetId="2" hidden="1">{#N/A,#N/A,FALSE,"AFR-ELC"}</definedName>
    <definedName name="dfgg" localSheetId="1" hidden="1">{#N/A,#N/A,FALSE,"AFR-ELC"}</definedName>
    <definedName name="dfgg">#REF!</definedName>
    <definedName name="EFFIONG" localSheetId="3" hidden="1">{#N/A,#N/A,FALSE,"AFR-ELC"}</definedName>
    <definedName name="EFFIONG" localSheetId="0" hidden="1">{#N/A,#N/A,FALSE,"AFR-ELC"}</definedName>
    <definedName name="EFFIONG" localSheetId="2" hidden="1">{#N/A,#N/A,FALSE,"AFR-ELC"}</definedName>
    <definedName name="EFFIONG" localSheetId="1" hidden="1">{#N/A,#N/A,FALSE,"AFR-ELC"}</definedName>
    <definedName name="EFFIONG">#REF!</definedName>
    <definedName name="F2237e3" localSheetId="3">#REF!</definedName>
    <definedName name="F2237e3" localSheetId="0">#REF!</definedName>
    <definedName name="F2237e3" localSheetId="2">#REF!</definedName>
    <definedName name="F2237e3" localSheetId="1">#REF!</definedName>
    <definedName name="F2237e3">#REF!</definedName>
    <definedName name="G" localSheetId="3">#REF!</definedName>
    <definedName name="G" localSheetId="0">#REF!</definedName>
    <definedName name="G" localSheetId="2">#REF!</definedName>
    <definedName name="G" localSheetId="1">#REF!</definedName>
    <definedName name="G">#REF!</definedName>
    <definedName name="h" localSheetId="3" hidden="1">{#N/A,#N/A,FALSE,"AFR-ELC"}</definedName>
    <definedName name="h" localSheetId="0" hidden="1">{#N/A,#N/A,FALSE,"AFR-ELC"}</definedName>
    <definedName name="h" localSheetId="2" hidden="1">{#N/A,#N/A,FALSE,"AFR-ELC"}</definedName>
    <definedName name="h" localSheetId="1" hidden="1">{#N/A,#N/A,FALSE,"AFR-ELC"}</definedName>
    <definedName name="h">#REF!</definedName>
    <definedName name="MainCost" localSheetId="3">#N/A</definedName>
    <definedName name="MainCost" localSheetId="0">SUM([1]GS_Theatre!$F$7:$F$11)</definedName>
    <definedName name="MainCost" localSheetId="2">SUM([1]GS_Theatre!$F$7:$F$11)</definedName>
    <definedName name="MainCost" localSheetId="1">SUM([1]GS_Theatre!$F$7:$F$11)</definedName>
    <definedName name="MainCost">SUM([1]GS_Theatre!$F$7:$F$11)</definedName>
    <definedName name="MainSec" localSheetId="3">#REF!</definedName>
    <definedName name="MainSec" localSheetId="0">#REF!</definedName>
    <definedName name="MainSec" localSheetId="2">#REF!</definedName>
    <definedName name="MainSec" localSheetId="1">#REF!</definedName>
    <definedName name="MainSec">#REF!</definedName>
    <definedName name="NWC" localSheetId="3" hidden="1">{#N/A,#N/A,FALSE,"AFR-ELC"}</definedName>
    <definedName name="NWC" localSheetId="0" hidden="1">{#N/A,#N/A,FALSE,"AFR-ELC"}</definedName>
    <definedName name="NWC" localSheetId="2" hidden="1">{#N/A,#N/A,FALSE,"AFR-ELC"}</definedName>
    <definedName name="NWC" localSheetId="1" hidden="1">{#N/A,#N/A,FALSE,"AFR-ELC"}</definedName>
    <definedName name="NWC">#REF!</definedName>
    <definedName name="_xlnm.Print_Area" localSheetId="0">'LEAD COVER PAGE'!$A$1:$A$31</definedName>
    <definedName name="result" localSheetId="3">#REF!</definedName>
    <definedName name="result" localSheetId="0">#REF!</definedName>
    <definedName name="result" localSheetId="2">#REF!</definedName>
    <definedName name="result" localSheetId="1">#REF!</definedName>
    <definedName name="result">#REF!</definedName>
    <definedName name="ROOMF" localSheetId="3" hidden="1">{#N/A,#N/A,FALSE,"AFR-ELC"}</definedName>
    <definedName name="ROOMF" localSheetId="0" hidden="1">{#N/A,#N/A,FALSE,"AFR-ELC"}</definedName>
    <definedName name="ROOMF" localSheetId="2" hidden="1">{#N/A,#N/A,FALSE,"AFR-ELC"}</definedName>
    <definedName name="ROOMF" localSheetId="1" hidden="1">{#N/A,#N/A,FALSE,"AFR-ELC"}</definedName>
    <definedName name="ROOMF">#REF!</definedName>
    <definedName name="SubSec" localSheetId="3">#REF!</definedName>
    <definedName name="SubSec" localSheetId="0">#REF!</definedName>
    <definedName name="SubSec" localSheetId="2">#REF!</definedName>
    <definedName name="SubSec" localSheetId="1">#REF!</definedName>
    <definedName name="SubSec">#REF!</definedName>
    <definedName name="tempel" localSheetId="3" hidden="1">{#N/A,#N/A,FALSE,"Elect B.O.Q";#N/A,#N/A,FALSE,"Plumbing b.O.Q";#N/A,#N/A,FALSE,"Ac B.O.Q"}</definedName>
    <definedName name="tempel" localSheetId="0" hidden="1">{#N/A,#N/A,FALSE,"Elect B.O.Q";#N/A,#N/A,FALSE,"Plumbing b.O.Q";#N/A,#N/A,FALSE,"Ac B.O.Q"}</definedName>
    <definedName name="tempel" localSheetId="2" hidden="1">{#N/A,#N/A,FALSE,"Elect B.O.Q";#N/A,#N/A,FALSE,"Plumbing b.O.Q";#N/A,#N/A,FALSE,"Ac B.O.Q"}</definedName>
    <definedName name="tempel" localSheetId="1" hidden="1">{#N/A,#N/A,FALSE,"Elect B.O.Q";#N/A,#N/A,FALSE,"Plumbing b.O.Q";#N/A,#N/A,FALSE,"Ac B.O.Q"}</definedName>
    <definedName name="tempel">#REF!</definedName>
    <definedName name="valuevx">42.314159</definedName>
    <definedName name="w" localSheetId="3" hidden="1">{#N/A,#N/A,FALSE,"AFR-ELC"}</definedName>
    <definedName name="w" localSheetId="0" hidden="1">{#N/A,#N/A,FALSE,"AFR-ELC"}</definedName>
    <definedName name="w" localSheetId="2" hidden="1">{#N/A,#N/A,FALSE,"AFR-ELC"}</definedName>
    <definedName name="w" localSheetId="1" hidden="1">{#N/A,#N/A,FALSE,"AFR-ELC"}</definedName>
    <definedName name="w">#REF!</definedName>
    <definedName name="WERWW" localSheetId="3" hidden="1">{#N/A,#N/A,FALSE,"AFR-ELC"}</definedName>
    <definedName name="WERWW" localSheetId="0" hidden="1">{#N/A,#N/A,FALSE,"AFR-ELC"}</definedName>
    <definedName name="WERWW" localSheetId="2" hidden="1">{#N/A,#N/A,FALSE,"AFR-ELC"}</definedName>
    <definedName name="WERWW" localSheetId="1" hidden="1">{#N/A,#N/A,FALSE,"AFR-ELC"}</definedName>
    <definedName name="WERWW">#REF!</definedName>
    <definedName name="wrn.ABUBAKAR._.RIMI._.KAD." localSheetId="3" hidden="1">{#N/A,#N/A,FALSE,"AFR-ELC"}</definedName>
    <definedName name="wrn.ABUBAKAR._.RIMI._.KAD." localSheetId="0" hidden="1">{#N/A,#N/A,FALSE,"AFR-ELC"}</definedName>
    <definedName name="wrn.ABUBAKAR._.RIMI._.KAD." localSheetId="2" hidden="1">{#N/A,#N/A,FALSE,"AFR-ELC"}</definedName>
    <definedName name="wrn.ABUBAKAR._.RIMI._.KAD." localSheetId="1" hidden="1">{#N/A,#N/A,FALSE,"AFR-ELC"}</definedName>
    <definedName name="wrn.ABUBAKAR._.RIMI._.KAD.">#REF!</definedName>
    <definedName name="wrn.AFRIBANK._.ELECTRICAL._.BILL._.by._.Effiong._.A.._.Uko." localSheetId="3" hidden="1">{#N/A,#N/A,FALSE,"AFR-ELC"}</definedName>
    <definedName name="wrn.AFRIBANK._.ELECTRICAL._.BILL._.by._.Effiong._.A.._.Uko." localSheetId="0" hidden="1">{#N/A,#N/A,FALSE,"AFR-ELC"}</definedName>
    <definedName name="wrn.AFRIBANK._.ELECTRICAL._.BILL._.by._.Effiong._.A.._.Uko." localSheetId="2" hidden="1">{#N/A,#N/A,FALSE,"AFR-ELC"}</definedName>
    <definedName name="wrn.AFRIBANK._.ELECTRICAL._.BILL._.by._.Effiong._.A.._.Uko." localSheetId="1" hidden="1">{#N/A,#N/A,FALSE,"AFR-ELC"}</definedName>
    <definedName name="wrn.AFRIBANK._.ELECTRICAL._.BILL._.by._.Effiong._.A.._.Uko.">#REF!</definedName>
    <definedName name="wrn.B.O.Q." localSheetId="3" hidden="1">{#N/A,#N/A,FALSE,"Elect B.O.Q";#N/A,#N/A,FALSE,"Plumbing b.O.Q";#N/A,#N/A,FALSE,"Ac B.O.Q"}</definedName>
    <definedName name="wrn.B.O.Q." localSheetId="0" hidden="1">{#N/A,#N/A,FALSE,"Elect B.O.Q";#N/A,#N/A,FALSE,"Plumbing b.O.Q";#N/A,#N/A,FALSE,"Ac B.O.Q"}</definedName>
    <definedName name="wrn.B.O.Q." localSheetId="2" hidden="1">{#N/A,#N/A,FALSE,"Elect B.O.Q";#N/A,#N/A,FALSE,"Plumbing b.O.Q";#N/A,#N/A,FALSE,"Ac B.O.Q"}</definedName>
    <definedName name="wrn.B.O.Q." localSheetId="1" hidden="1">{#N/A,#N/A,FALSE,"Elect B.O.Q";#N/A,#N/A,FALSE,"Plumbing b.O.Q";#N/A,#N/A,FALSE,"Ac B.O.Q"}</definedName>
    <definedName name="wrn.B.O.Q.">#REF!</definedName>
    <definedName name="yog" localSheetId="3" hidden="1">{#N/A,#N/A,FALSE,"AFR-ELC"}</definedName>
    <definedName name="yog" localSheetId="0" hidden="1">{#N/A,#N/A,FALSE,"AFR-ELC"}</definedName>
    <definedName name="yog" localSheetId="2" hidden="1">{#N/A,#N/A,FALSE,"AFR-ELC"}</definedName>
    <definedName name="yog" localSheetId="1" hidden="1">{#N/A,#N/A,FALSE,"AFR-ELC"}</definedName>
    <definedName name="yog">#REF!</definedName>
    <definedName name="Zenith" localSheetId="3" hidden="1">{#N/A,#N/A,FALSE,"Elect B.O.Q";#N/A,#N/A,FALSE,"Plumbing b.O.Q";#N/A,#N/A,FALSE,"Ac B.O.Q"}</definedName>
    <definedName name="Zenith" localSheetId="0" hidden="1">{#N/A,#N/A,FALSE,"Elect B.O.Q";#N/A,#N/A,FALSE,"Plumbing b.O.Q";#N/A,#N/A,FALSE,"Ac B.O.Q"}</definedName>
    <definedName name="Zenith" localSheetId="2" hidden="1">{#N/A,#N/A,FALSE,"Elect B.O.Q";#N/A,#N/A,FALSE,"Plumbing b.O.Q";#N/A,#N/A,FALSE,"Ac B.O.Q"}</definedName>
    <definedName name="Zenith" localSheetId="1" hidden="1">{#N/A,#N/A,FALSE,"Elect B.O.Q";#N/A,#N/A,FALSE,"Plumbing b.O.Q";#N/A,#N/A,FALSE,"Ac B.O.Q"}</definedName>
    <definedName name="Zenith">#REF!</definedName>
    <definedName name="Zeniths" localSheetId="3" hidden="1">{#N/A,#N/A,FALSE,"Elect B.O.Q";#N/A,#N/A,FALSE,"Plumbing b.O.Q";#N/A,#N/A,FALSE,"Ac B.O.Q"}</definedName>
    <definedName name="Zeniths" localSheetId="0" hidden="1">{#N/A,#N/A,FALSE,"Elect B.O.Q";#N/A,#N/A,FALSE,"Plumbing b.O.Q";#N/A,#N/A,FALSE,"Ac B.O.Q"}</definedName>
    <definedName name="Zeniths" localSheetId="2" hidden="1">{#N/A,#N/A,FALSE,"Elect B.O.Q";#N/A,#N/A,FALSE,"Plumbing b.O.Q";#N/A,#N/A,FALSE,"Ac B.O.Q"}</definedName>
    <definedName name="Zeniths" localSheetId="1" hidden="1">{#N/A,#N/A,FALSE,"Elect B.O.Q";#N/A,#N/A,FALSE,"Plumbing b.O.Q";#N/A,#N/A,FALSE,"Ac B.O.Q"}</definedName>
    <definedName name="Zeniths">#REF!</definedName>
  </definedNames>
  <calcPr calcId="144525"/>
</workbook>
</file>

<file path=xl/sharedStrings.xml><?xml version="1.0" encoding="utf-8"?>
<sst xmlns="http://schemas.openxmlformats.org/spreadsheetml/2006/main" count="131" uniqueCount="108">
  <si>
    <t>CONSTRUCTION OF ARMOURED  VEHICLE SHADE AT POLICE OUTPOST, NGANARAM, BORNO STATE</t>
  </si>
  <si>
    <t>AT</t>
  </si>
  <si>
    <t>POLICE OUTPOST</t>
  </si>
  <si>
    <t>NGANARAM, BORNO STATE</t>
  </si>
  <si>
    <t>BILLS OF QUANTITIES</t>
  </si>
  <si>
    <t xml:space="preserve">BENEFICIARIES </t>
  </si>
  <si>
    <t>NGARANNAM  COMMUNITY</t>
  </si>
  <si>
    <t>BORNO STATE</t>
  </si>
  <si>
    <t>JANUARY, 2022</t>
  </si>
  <si>
    <t xml:space="preserve">TABLE OF CONTENT </t>
  </si>
  <si>
    <t>S/NO</t>
  </si>
  <si>
    <t>BOQ NO.</t>
  </si>
  <si>
    <t>PARTICULARS</t>
  </si>
  <si>
    <t>No of pages</t>
  </si>
  <si>
    <t>COVER PAGE</t>
  </si>
  <si>
    <t>GENERAL SUMMARY</t>
  </si>
  <si>
    <t>Bill of Quantity No. 1</t>
  </si>
  <si>
    <t>CONSTRUCTION OF ARMOURED  VEHICLE SHADE AT POLICE OUTPOST, NGARANNAM, BORNO STATE</t>
  </si>
  <si>
    <t>S/N</t>
  </si>
  <si>
    <t>Description</t>
  </si>
  <si>
    <t>No. of LOCATION</t>
  </si>
  <si>
    <t>Unit Rate (NGN)</t>
  </si>
  <si>
    <t>Amount (NGN)</t>
  </si>
  <si>
    <t>TOTAL COST OF WORKS</t>
  </si>
  <si>
    <t>NGN</t>
  </si>
  <si>
    <t>USD</t>
  </si>
  <si>
    <t>BILLS OF QUANTITIES NO. 1</t>
  </si>
  <si>
    <t>S/No</t>
  </si>
  <si>
    <t>Unit</t>
  </si>
  <si>
    <t xml:space="preserve">Qty </t>
  </si>
  <si>
    <t>Rates (NGN)</t>
  </si>
  <si>
    <t>EXCAVATION AND EARTH WORKS</t>
  </si>
  <si>
    <t>1.a</t>
  </si>
  <si>
    <t>Excavate column pit exceeding 500mm but not exceeding 1100mm deep starting form the face of the sand excavation</t>
  </si>
  <si>
    <t>M³</t>
  </si>
  <si>
    <t>1.b</t>
  </si>
  <si>
    <t>Excavate foundation trenches 500mm but not exceeding 1100mm deep starting form the face of the sand excavation</t>
  </si>
  <si>
    <t>1.c</t>
  </si>
  <si>
    <t xml:space="preserve">Backfill selected previously excavated materials around foundation footing base </t>
  </si>
  <si>
    <t>1.d</t>
  </si>
  <si>
    <t>Remove surplus of excavated materials from the site as may be directed</t>
  </si>
  <si>
    <t>1.e</t>
  </si>
  <si>
    <t xml:space="preserve">Level and compact bottom of excavations ready to receive foundation footing base concrete </t>
  </si>
  <si>
    <t>M²</t>
  </si>
  <si>
    <t>Excavation and Earth works carried to summary</t>
  </si>
  <si>
    <t>CONCRETE WORK</t>
  </si>
  <si>
    <t>Reinforcement in-situ concrete (1:2:4- 20mm aggregate) in;</t>
  </si>
  <si>
    <t>2.a</t>
  </si>
  <si>
    <t>Foundation footing and columns bases</t>
  </si>
  <si>
    <t>Plain in situ concrete mix (1:3:6/40mm aggregate) in</t>
  </si>
  <si>
    <t>2.b</t>
  </si>
  <si>
    <t>Blinding 50-300mm thick</t>
  </si>
  <si>
    <t>Reinforce in situ concrete mix (1:2:4/20mm aggregate)</t>
  </si>
  <si>
    <t>2.c</t>
  </si>
  <si>
    <t>Pillars (9 No)</t>
  </si>
  <si>
    <t>2.d</t>
  </si>
  <si>
    <t>150mm floor bed and fair finish</t>
  </si>
  <si>
    <t>Concrete works carried to summary</t>
  </si>
  <si>
    <t>REINFORCEMENT</t>
  </si>
  <si>
    <t>Round hot rolled high tensile deformed bar reinforcements to BS 4449 and 4461 including all hooks, bends tying wire etc.</t>
  </si>
  <si>
    <t>3.a</t>
  </si>
  <si>
    <t xml:space="preserve">12mm Dia HY reinforcement bar in column bases </t>
  </si>
  <si>
    <t>kg</t>
  </si>
  <si>
    <t>3.b</t>
  </si>
  <si>
    <t>12mm Dia HY reinforcement bar  in Columns</t>
  </si>
  <si>
    <t>3.c</t>
  </si>
  <si>
    <t>10mm Dia HY reinforcement bar  in Columns</t>
  </si>
  <si>
    <t>3.d</t>
  </si>
  <si>
    <t>one layer of BRC wire mesh</t>
  </si>
  <si>
    <t>Reinforcement carried to summary</t>
  </si>
  <si>
    <t xml:space="preserve">FORMWORK </t>
  </si>
  <si>
    <t xml:space="preserve">Sawn formwork to; </t>
  </si>
  <si>
    <t>4.a</t>
  </si>
  <si>
    <t>Side of foundation footing and columns</t>
  </si>
  <si>
    <t>4.b</t>
  </si>
  <si>
    <t>Sides of Pillars</t>
  </si>
  <si>
    <t>4.c</t>
  </si>
  <si>
    <t>Sides of cross beam</t>
  </si>
  <si>
    <t>Sawn formwork carried to summary</t>
  </si>
  <si>
    <t>BLOCK AND MANSORY WORKS</t>
  </si>
  <si>
    <t>Hollow sandcrete blockwork in cement and sand (1:3) stretcher bond in;</t>
  </si>
  <si>
    <t>5.a</t>
  </si>
  <si>
    <t xml:space="preserve">225mm thick walls </t>
  </si>
  <si>
    <t>m2</t>
  </si>
  <si>
    <t>Block and Mansory works carried to summary</t>
  </si>
  <si>
    <t>STEEL WORKS</t>
  </si>
  <si>
    <t>Supply and erect the folowing steel members as beams, columns and purlins complete with all welding, boltings and necessay fixing accessories.</t>
  </si>
  <si>
    <t>6.a</t>
  </si>
  <si>
    <t>4mm thick 100mm diameter steel round pipe</t>
  </si>
  <si>
    <t>M</t>
  </si>
  <si>
    <t>6.b</t>
  </si>
  <si>
    <t>Ditto 50 mm x 50mm x 6mm angle iron tie beam/rafters/structs</t>
  </si>
  <si>
    <t>6.c</t>
  </si>
  <si>
    <t xml:space="preserve">Ditto 50mm x 50mm x 2.5mm square metal purlins </t>
  </si>
  <si>
    <t>Steel works carried to summary</t>
  </si>
  <si>
    <t>ROOFING</t>
  </si>
  <si>
    <t>0.55mm Long span Aluminium roofing sheets lapped and fixed to steel angle iron purlins (measured seperately) in accordance with manufacturers instruction in:</t>
  </si>
  <si>
    <t>7.a</t>
  </si>
  <si>
    <t>Roofing sheet/fascia</t>
  </si>
  <si>
    <t>7.b</t>
  </si>
  <si>
    <t>Eave angle</t>
  </si>
  <si>
    <t>Roofing works carried to summary</t>
  </si>
  <si>
    <t>PAINTING AND DECORATING</t>
  </si>
  <si>
    <t>Prepare, prime and apply three coats of approved colour gloss paint on;</t>
  </si>
  <si>
    <t>8.a</t>
  </si>
  <si>
    <t>Metal surfaces</t>
  </si>
  <si>
    <t>Painting and Decorating carried to summary</t>
  </si>
  <si>
    <t>Total cost of the Armoured Vehicle Shade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</si>
</sst>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([$₦-466]\ * #,##0.00_);_([$₦-466]\ * \(#,##0.00\);_([$₦-466]\ * &quot;-&quot;??_);_(@_)"/>
    <numFmt numFmtId="179" formatCode="_-* #,##0.00_-;\-* #,##0.00_-;_-* &quot;-&quot;??_-;_-@_-"/>
  </numFmts>
  <fonts count="56">
    <font>
      <sz val="10"/>
      <color rgb="FF000000"/>
      <name val="Arial"/>
      <charset val="134"/>
    </font>
    <font>
      <sz val="11"/>
      <color theme="1"/>
      <name val="Calibri Light"/>
      <charset val="134"/>
      <scheme val="major"/>
    </font>
    <font>
      <b/>
      <sz val="12"/>
      <color theme="1"/>
      <name val="Calibri Light"/>
      <charset val="134"/>
      <scheme val="major"/>
    </font>
    <font>
      <sz val="10"/>
      <name val="Calibri Light"/>
      <charset val="134"/>
      <scheme val="major"/>
    </font>
    <font>
      <sz val="11"/>
      <color theme="0"/>
      <name val="Calibri Light"/>
      <charset val="134"/>
      <scheme val="major"/>
    </font>
    <font>
      <sz val="11"/>
      <name val="Calibri Light"/>
      <charset val="134"/>
      <scheme val="major"/>
    </font>
    <font>
      <b/>
      <sz val="20"/>
      <name val="Calibri Light"/>
      <charset val="134"/>
      <scheme val="major"/>
    </font>
    <font>
      <b/>
      <sz val="16"/>
      <name val="Calibri Light"/>
      <charset val="134"/>
      <scheme val="major"/>
    </font>
    <font>
      <b/>
      <sz val="12"/>
      <name val="Calibri Light"/>
      <charset val="134"/>
      <scheme val="major"/>
    </font>
    <font>
      <b/>
      <sz val="12"/>
      <color theme="1"/>
      <name val="Calibri Light"/>
      <charset val="134"/>
    </font>
    <font>
      <b/>
      <sz val="12"/>
      <color theme="0"/>
      <name val="Calibri Light"/>
      <charset val="134"/>
      <scheme val="major"/>
    </font>
    <font>
      <b/>
      <sz val="10"/>
      <name val="Calibri Light"/>
      <charset val="134"/>
      <scheme val="major"/>
    </font>
    <font>
      <sz val="10"/>
      <color theme="0"/>
      <name val="Calibri Light"/>
      <charset val="134"/>
      <scheme val="major"/>
    </font>
    <font>
      <sz val="12"/>
      <name val="Calibri Light"/>
      <charset val="134"/>
      <scheme val="major"/>
    </font>
    <font>
      <b/>
      <u/>
      <sz val="10"/>
      <name val="Calibri Light"/>
      <charset val="134"/>
      <scheme val="major"/>
    </font>
    <font>
      <sz val="10"/>
      <color theme="1"/>
      <name val="Calibri Light"/>
      <charset val="134"/>
      <scheme val="major"/>
    </font>
    <font>
      <b/>
      <sz val="10"/>
      <color theme="1"/>
      <name val="Calibri Light"/>
      <charset val="134"/>
      <scheme val="major"/>
    </font>
    <font>
      <sz val="11"/>
      <color theme="1"/>
      <name val="Calibri"/>
      <charset val="134"/>
      <scheme val="minor"/>
    </font>
    <font>
      <b/>
      <sz val="22"/>
      <name val="Calibri Light"/>
      <charset val="134"/>
    </font>
    <font>
      <sz val="16"/>
      <name val="Calibri Light"/>
      <charset val="134"/>
    </font>
    <font>
      <b/>
      <sz val="16"/>
      <color theme="1"/>
      <name val="Calibri Light"/>
      <charset val="134"/>
    </font>
    <font>
      <b/>
      <sz val="16"/>
      <name val="Calibri Light"/>
      <charset val="134"/>
    </font>
    <font>
      <sz val="16"/>
      <color theme="1"/>
      <name val="Calibri Light"/>
      <charset val="134"/>
    </font>
    <font>
      <sz val="12"/>
      <color theme="1"/>
      <name val="Calibri Light"/>
      <charset val="134"/>
      <scheme val="major"/>
    </font>
    <font>
      <sz val="12"/>
      <color rgb="FFFF0000"/>
      <name val="Calibri Light"/>
      <charset val="134"/>
      <scheme val="major"/>
    </font>
    <font>
      <sz val="12"/>
      <color theme="1"/>
      <name val="Calibri"/>
      <charset val="134"/>
      <scheme val="minor"/>
    </font>
    <font>
      <sz val="26"/>
      <color theme="1"/>
      <name val="Calibri"/>
      <charset val="134"/>
      <scheme val="minor"/>
    </font>
    <font>
      <sz val="20"/>
      <color theme="1"/>
      <name val="Calibri"/>
      <charset val="134"/>
      <scheme val="minor"/>
    </font>
    <font>
      <sz val="22"/>
      <color theme="1"/>
      <name val="Calibri"/>
      <charset val="134"/>
      <scheme val="minor"/>
    </font>
    <font>
      <sz val="18"/>
      <color theme="1"/>
      <name val="Calibri"/>
      <charset val="134"/>
      <scheme val="minor"/>
    </font>
    <font>
      <b/>
      <sz val="26"/>
      <color theme="4" tint="-0.499984740745262"/>
      <name val="Calibri Light"/>
      <charset val="134"/>
      <scheme val="major"/>
    </font>
    <font>
      <u/>
      <sz val="2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0"/>
      <name val="Verdana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Trebuchet MS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/>
    <xf numFmtId="0" fontId="35" fillId="7" borderId="0" applyNumberFormat="0" applyBorder="0" applyAlignment="0" applyProtection="0">
      <alignment vertical="center"/>
    </xf>
    <xf numFmtId="177" fontId="32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7" fillId="0" borderId="0"/>
    <xf numFmtId="0" fontId="39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10" borderId="12" applyNumberFormat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2" fillId="11" borderId="14" applyNumberFormat="0" applyFon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49" fillId="20" borderId="11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6" borderId="16" applyNumberFormat="0" applyAlignment="0" applyProtection="0">
      <alignment vertical="center"/>
    </xf>
    <xf numFmtId="179" fontId="17" fillId="0" borderId="0" applyFont="0" applyFill="0" applyBorder="0" applyAlignment="0" applyProtection="0"/>
    <xf numFmtId="0" fontId="35" fillId="2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54" fillId="2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178" fontId="55" fillId="0" borderId="0"/>
    <xf numFmtId="0" fontId="35" fillId="27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/>
    <xf numFmtId="0" fontId="38" fillId="2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44" fontId="55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0" borderId="0"/>
    <xf numFmtId="0" fontId="38" fillId="1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4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36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66" applyFont="1"/>
    <xf numFmtId="0" fontId="3" fillId="0" borderId="0" xfId="0" applyFont="1" applyBorder="1"/>
    <xf numFmtId="0" fontId="1" fillId="0" borderId="0" xfId="67" applyFont="1"/>
    <xf numFmtId="0" fontId="1" fillId="0" borderId="0" xfId="67" applyFont="1" applyAlignment="1">
      <alignment wrapText="1"/>
    </xf>
    <xf numFmtId="0" fontId="1" fillId="0" borderId="0" xfId="67" applyFont="1" applyAlignment="1">
      <alignment horizontal="center"/>
    </xf>
    <xf numFmtId="0" fontId="4" fillId="0" borderId="0" xfId="67" applyFont="1"/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3" fontId="1" fillId="0" borderId="0" xfId="62" applyFont="1" applyBorder="1" applyAlignment="1"/>
    <xf numFmtId="0" fontId="4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65" applyFont="1" applyFill="1" applyBorder="1" applyAlignment="1">
      <alignment horizontal="center" vertical="center" wrapText="1"/>
    </xf>
    <xf numFmtId="43" fontId="9" fillId="2" borderId="2" xfId="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3" fontId="3" fillId="0" borderId="3" xfId="61" applyFont="1" applyBorder="1" applyAlignment="1">
      <alignment horizontal="center"/>
    </xf>
    <xf numFmtId="0" fontId="12" fillId="0" borderId="0" xfId="0" applyFo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/>
    </xf>
    <xf numFmtId="43" fontId="3" fillId="0" borderId="3" xfId="61" applyFont="1" applyFill="1" applyBorder="1" applyAlignment="1" applyProtection="1">
      <alignment horizontal="center"/>
      <protection locked="0"/>
    </xf>
    <xf numFmtId="43" fontId="13" fillId="0" borderId="3" xfId="33" applyFont="1" applyBorder="1" applyProtection="1">
      <protection locked="0"/>
    </xf>
    <xf numFmtId="0" fontId="3" fillId="0" borderId="3" xfId="66" applyFont="1" applyBorder="1" applyAlignment="1">
      <alignment horizontal="left" vertical="top" wrapText="1"/>
    </xf>
    <xf numFmtId="0" fontId="3" fillId="0" borderId="3" xfId="66" applyFont="1" applyFill="1" applyBorder="1" applyAlignment="1">
      <alignment horizontal="center"/>
    </xf>
    <xf numFmtId="43" fontId="3" fillId="0" borderId="3" xfId="42" applyFont="1" applyFill="1" applyBorder="1" applyProtection="1">
      <protection locked="0"/>
    </xf>
    <xf numFmtId="0" fontId="11" fillId="0" borderId="3" xfId="0" applyFont="1" applyBorder="1" applyAlignment="1">
      <alignment horizontal="center"/>
    </xf>
    <xf numFmtId="43" fontId="11" fillId="0" borderId="3" xfId="61" applyFont="1" applyBorder="1" applyAlignment="1" applyProtection="1">
      <alignment horizontal="center"/>
      <protection locked="0"/>
    </xf>
    <xf numFmtId="43" fontId="3" fillId="0" borderId="3" xfId="61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14" fillId="0" borderId="3" xfId="0" applyFont="1" applyBorder="1" applyAlignment="1">
      <alignment horizontal="left" vertical="top" wrapText="1"/>
    </xf>
    <xf numFmtId="0" fontId="3" fillId="0" borderId="3" xfId="66" applyFont="1" applyBorder="1" applyAlignment="1">
      <alignment horizontal="center" vertical="top"/>
    </xf>
    <xf numFmtId="0" fontId="14" fillId="0" borderId="3" xfId="66" applyFont="1" applyBorder="1" applyAlignment="1">
      <alignment horizontal="left" vertical="top" wrapText="1"/>
    </xf>
    <xf numFmtId="0" fontId="14" fillId="0" borderId="3" xfId="66" applyFont="1" applyBorder="1" applyAlignment="1">
      <alignment horizontal="center"/>
    </xf>
    <xf numFmtId="0" fontId="3" fillId="0" borderId="3" xfId="66" applyFont="1" applyBorder="1" applyAlignment="1">
      <alignment horizontal="left" vertical="top"/>
    </xf>
    <xf numFmtId="0" fontId="14" fillId="0" borderId="3" xfId="66" applyFont="1" applyBorder="1" applyAlignment="1">
      <alignment horizontal="center" wrapText="1"/>
    </xf>
    <xf numFmtId="0" fontId="14" fillId="0" borderId="3" xfId="66" applyFont="1" applyFill="1" applyBorder="1" applyAlignment="1">
      <alignment horizontal="center" wrapText="1"/>
    </xf>
    <xf numFmtId="43" fontId="14" fillId="0" borderId="3" xfId="42" applyFont="1" applyFill="1" applyBorder="1" applyAlignment="1" applyProtection="1">
      <alignment wrapText="1"/>
      <protection locked="0"/>
    </xf>
    <xf numFmtId="43" fontId="11" fillId="0" borderId="3" xfId="61" applyFont="1" applyFill="1" applyBorder="1" applyAlignment="1">
      <alignment horizontal="center"/>
    </xf>
    <xf numFmtId="43" fontId="11" fillId="0" borderId="3" xfId="61" applyFont="1" applyFill="1" applyBorder="1" applyAlignment="1" applyProtection="1">
      <alignment horizontal="center"/>
      <protection locked="0"/>
    </xf>
    <xf numFmtId="0" fontId="3" fillId="0" borderId="3" xfId="66" applyFont="1" applyBorder="1" applyAlignment="1">
      <alignment horizontal="center"/>
    </xf>
    <xf numFmtId="43" fontId="11" fillId="0" borderId="3" xfId="61" applyFont="1" applyBorder="1" applyAlignment="1">
      <alignment horizontal="center"/>
    </xf>
    <xf numFmtId="0" fontId="14" fillId="0" borderId="3" xfId="0" applyFont="1" applyBorder="1" applyAlignment="1">
      <alignment horizontal="left" vertical="top"/>
    </xf>
    <xf numFmtId="0" fontId="11" fillId="0" borderId="3" xfId="66" applyFont="1" applyBorder="1" applyAlignment="1">
      <alignment horizontal="left" vertical="top" wrapText="1"/>
    </xf>
    <xf numFmtId="43" fontId="11" fillId="0" borderId="3" xfId="61" applyFont="1" applyFill="1" applyBorder="1" applyAlignment="1">
      <alignment horizontal="right"/>
    </xf>
    <xf numFmtId="43" fontId="11" fillId="0" borderId="3" xfId="61" applyFont="1" applyFill="1" applyBorder="1" applyAlignment="1" applyProtection="1">
      <alignment horizontal="right"/>
      <protection locked="0"/>
    </xf>
    <xf numFmtId="1" fontId="3" fillId="0" borderId="3" xfId="0" applyNumberFormat="1" applyFont="1" applyFill="1" applyBorder="1" applyAlignment="1">
      <alignment horizontal="center"/>
    </xf>
    <xf numFmtId="43" fontId="3" fillId="0" borderId="3" xfId="61" applyFont="1" applyFill="1" applyBorder="1" applyProtection="1">
      <protection locked="0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43" fontId="15" fillId="0" borderId="3" xfId="61" applyFont="1" applyFill="1" applyBorder="1" applyProtection="1">
      <protection locked="0"/>
    </xf>
    <xf numFmtId="43" fontId="16" fillId="0" borderId="3" xfId="61" applyFont="1" applyFill="1" applyBorder="1"/>
    <xf numFmtId="43" fontId="16" fillId="0" borderId="3" xfId="61" applyFont="1" applyBorder="1" applyProtection="1">
      <protection locked="0"/>
    </xf>
    <xf numFmtId="0" fontId="11" fillId="0" borderId="3" xfId="66" applyFont="1" applyBorder="1" applyAlignment="1">
      <alignment horizontal="left" vertical="top"/>
    </xf>
    <xf numFmtId="0" fontId="3" fillId="0" borderId="3" xfId="66" applyFont="1" applyBorder="1" applyProtection="1">
      <protection locked="0"/>
    </xf>
    <xf numFmtId="0" fontId="12" fillId="0" borderId="0" xfId="66" applyFont="1"/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3" fontId="3" fillId="0" borderId="0" xfId="61" applyFont="1" applyBorder="1" applyAlignment="1" applyProtection="1">
      <alignment horizontal="center"/>
      <protection locked="0"/>
    </xf>
    <xf numFmtId="43" fontId="11" fillId="0" borderId="0" xfId="61" applyFont="1" applyBorder="1" applyAlignment="1" applyProtection="1">
      <alignment horizontal="center"/>
      <protection locked="0"/>
    </xf>
    <xf numFmtId="0" fontId="12" fillId="0" borderId="0" xfId="0" applyFont="1" applyBorder="1"/>
    <xf numFmtId="0" fontId="3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3" fontId="3" fillId="0" borderId="2" xfId="61" applyFont="1" applyBorder="1" applyAlignment="1" applyProtection="1">
      <alignment horizontal="center"/>
      <protection locked="0"/>
    </xf>
    <xf numFmtId="43" fontId="11" fillId="0" borderId="2" xfId="61" applyFont="1" applyBorder="1" applyAlignment="1" applyProtection="1">
      <alignment horizontal="center"/>
      <protection locked="0"/>
    </xf>
    <xf numFmtId="0" fontId="4" fillId="0" borderId="0" xfId="67" applyFont="1" applyAlignment="1">
      <alignment horizontal="center"/>
    </xf>
    <xf numFmtId="0" fontId="17" fillId="0" borderId="0" xfId="65"/>
    <xf numFmtId="0" fontId="18" fillId="0" borderId="1" xfId="65" applyFont="1" applyBorder="1" applyAlignment="1">
      <alignment horizontal="center" vertical="center" wrapText="1"/>
    </xf>
    <xf numFmtId="0" fontId="19" fillId="0" borderId="0" xfId="65" applyFont="1"/>
    <xf numFmtId="0" fontId="20" fillId="3" borderId="4" xfId="65" applyFont="1" applyFill="1" applyBorder="1" applyAlignment="1">
      <alignment horizontal="center" vertical="center"/>
    </xf>
    <xf numFmtId="0" fontId="20" fillId="3" borderId="4" xfId="65" applyFont="1" applyFill="1" applyBorder="1" applyAlignment="1">
      <alignment horizontal="center" vertical="center" wrapText="1"/>
    </xf>
    <xf numFmtId="43" fontId="20" fillId="3" borderId="4" xfId="62" applyFont="1" applyFill="1" applyBorder="1" applyAlignment="1">
      <alignment horizontal="center" vertical="center"/>
    </xf>
    <xf numFmtId="0" fontId="21" fillId="0" borderId="0" xfId="65" applyFont="1" applyAlignment="1">
      <alignment horizontal="center" vertical="center"/>
    </xf>
    <xf numFmtId="0" fontId="19" fillId="0" borderId="5" xfId="65" applyFont="1" applyBorder="1" applyAlignment="1">
      <alignment horizontal="center" vertical="center"/>
    </xf>
    <xf numFmtId="0" fontId="19" fillId="0" borderId="5" xfId="65" applyFont="1" applyBorder="1" applyAlignment="1">
      <alignment vertical="center" wrapText="1"/>
    </xf>
    <xf numFmtId="0" fontId="21" fillId="0" borderId="5" xfId="65" applyFont="1" applyBorder="1" applyAlignment="1">
      <alignment vertical="center"/>
    </xf>
    <xf numFmtId="9" fontId="19" fillId="0" borderId="5" xfId="65" applyNumberFormat="1" applyFont="1" applyBorder="1" applyAlignment="1" applyProtection="1">
      <alignment horizontal="center" vertical="center"/>
      <protection locked="0"/>
    </xf>
    <xf numFmtId="43" fontId="19" fillId="0" borderId="5" xfId="62" applyFont="1" applyBorder="1" applyAlignment="1" applyProtection="1">
      <alignment vertical="center"/>
      <protection locked="0"/>
    </xf>
    <xf numFmtId="0" fontId="19" fillId="0" borderId="0" xfId="65" applyFont="1" applyAlignment="1">
      <alignment vertical="center"/>
    </xf>
    <xf numFmtId="0" fontId="19" fillId="0" borderId="6" xfId="65" applyFont="1" applyBorder="1" applyAlignment="1">
      <alignment horizontal="center" vertical="center"/>
    </xf>
    <xf numFmtId="0" fontId="22" fillId="0" borderId="7" xfId="65" applyFont="1" applyBorder="1" applyAlignment="1">
      <alignment vertical="center" wrapText="1"/>
    </xf>
    <xf numFmtId="43" fontId="19" fillId="0" borderId="6" xfId="65" applyNumberFormat="1" applyFont="1" applyBorder="1" applyAlignment="1" applyProtection="1">
      <alignment vertical="center"/>
      <protection locked="0"/>
    </xf>
    <xf numFmtId="43" fontId="19" fillId="0" borderId="6" xfId="62" applyFont="1" applyBorder="1" applyAlignment="1" applyProtection="1">
      <alignment vertical="center"/>
      <protection locked="0"/>
    </xf>
    <xf numFmtId="0" fontId="21" fillId="4" borderId="5" xfId="65" applyFont="1" applyFill="1" applyBorder="1" applyAlignment="1">
      <alignment horizontal="center" vertical="center"/>
    </xf>
    <xf numFmtId="0" fontId="21" fillId="4" borderId="5" xfId="65" applyFont="1" applyFill="1" applyBorder="1" applyAlignment="1">
      <alignment horizontal="left" vertical="center" wrapText="1"/>
    </xf>
    <xf numFmtId="0" fontId="21" fillId="5" borderId="5" xfId="65" applyFont="1" applyFill="1" applyBorder="1" applyAlignment="1" applyProtection="1">
      <alignment horizontal="center" vertical="center"/>
      <protection locked="0"/>
    </xf>
    <xf numFmtId="43" fontId="21" fillId="5" borderId="5" xfId="62" applyFont="1" applyFill="1" applyBorder="1" applyAlignment="1" applyProtection="1">
      <alignment vertical="center"/>
      <protection locked="0"/>
    </xf>
    <xf numFmtId="43" fontId="2" fillId="0" borderId="0" xfId="62" applyFont="1" applyBorder="1" applyAlignment="1">
      <alignment horizontal="center" vertical="center" wrapText="1"/>
    </xf>
    <xf numFmtId="0" fontId="21" fillId="4" borderId="8" xfId="65" applyFont="1" applyFill="1" applyBorder="1" applyAlignment="1">
      <alignment vertical="center"/>
    </xf>
    <xf numFmtId="43" fontId="21" fillId="3" borderId="8" xfId="62" applyFont="1" applyFill="1" applyBorder="1" applyAlignment="1" applyProtection="1">
      <alignment horizontal="center" vertical="center"/>
      <protection locked="0"/>
    </xf>
    <xf numFmtId="43" fontId="21" fillId="3" borderId="8" xfId="62" applyFont="1" applyFill="1" applyBorder="1" applyAlignment="1" applyProtection="1">
      <alignment vertical="center"/>
      <protection locked="0"/>
    </xf>
    <xf numFmtId="179" fontId="19" fillId="0" borderId="0" xfId="65" applyNumberFormat="1" applyFont="1" applyAlignment="1">
      <alignment vertical="center"/>
    </xf>
    <xf numFmtId="0" fontId="2" fillId="0" borderId="0" xfId="65" applyFont="1" applyAlignment="1">
      <alignment horizontal="center" vertical="center"/>
    </xf>
    <xf numFmtId="0" fontId="23" fillId="0" borderId="0" xfId="65" applyFont="1" applyAlignment="1">
      <alignment vertical="center"/>
    </xf>
    <xf numFmtId="0" fontId="23" fillId="0" borderId="0" xfId="65" applyFont="1" applyAlignment="1">
      <alignment horizontal="center"/>
    </xf>
    <xf numFmtId="0" fontId="23" fillId="0" borderId="0" xfId="65" applyFont="1"/>
    <xf numFmtId="0" fontId="2" fillId="0" borderId="0" xfId="65" applyFont="1" applyAlignment="1">
      <alignment horizontal="center"/>
    </xf>
    <xf numFmtId="0" fontId="2" fillId="3" borderId="9" xfId="65" applyFont="1" applyFill="1" applyBorder="1" applyAlignment="1">
      <alignment horizontal="center" vertical="center"/>
    </xf>
    <xf numFmtId="0" fontId="2" fillId="3" borderId="9" xfId="65" applyFont="1" applyFill="1" applyBorder="1" applyAlignment="1">
      <alignment horizontal="center" vertical="center" wrapText="1"/>
    </xf>
    <xf numFmtId="0" fontId="23" fillId="0" borderId="10" xfId="65" applyFont="1" applyBorder="1" applyAlignment="1">
      <alignment horizontal="center" vertical="center"/>
    </xf>
    <xf numFmtId="0" fontId="23" fillId="0" borderId="10" xfId="65" applyFont="1" applyBorder="1" applyAlignment="1">
      <alignment vertical="center"/>
    </xf>
    <xf numFmtId="0" fontId="23" fillId="0" borderId="6" xfId="65" applyFont="1" applyBorder="1" applyAlignment="1">
      <alignment horizontal="center" vertical="center"/>
    </xf>
    <xf numFmtId="0" fontId="23" fillId="0" borderId="6" xfId="65" applyFont="1" applyBorder="1" applyAlignment="1">
      <alignment vertical="center"/>
    </xf>
    <xf numFmtId="0" fontId="13" fillId="0" borderId="6" xfId="7" applyFont="1" applyBorder="1" applyAlignment="1">
      <alignment horizontal="left" vertical="center" wrapText="1"/>
    </xf>
    <xf numFmtId="0" fontId="24" fillId="0" borderId="0" xfId="65" applyFont="1" applyAlignment="1">
      <alignment vertical="center"/>
    </xf>
    <xf numFmtId="0" fontId="23" fillId="0" borderId="8" xfId="65" applyFont="1" applyBorder="1" applyAlignment="1">
      <alignment horizontal="center" vertical="center"/>
    </xf>
    <xf numFmtId="0" fontId="23" fillId="0" borderId="8" xfId="65" applyFont="1" applyBorder="1" applyAlignment="1">
      <alignment vertical="center"/>
    </xf>
    <xf numFmtId="0" fontId="13" fillId="0" borderId="8" xfId="7" applyFont="1" applyBorder="1" applyAlignment="1">
      <alignment horizontal="left" vertical="center" wrapText="1"/>
    </xf>
    <xf numFmtId="0" fontId="25" fillId="0" borderId="0" xfId="70" applyFont="1" applyAlignment="1">
      <alignment vertical="center"/>
    </xf>
    <xf numFmtId="0" fontId="17" fillId="0" borderId="0" xfId="70" applyAlignment="1">
      <alignment vertical="center"/>
    </xf>
    <xf numFmtId="0" fontId="17" fillId="0" borderId="0" xfId="70"/>
    <xf numFmtId="0" fontId="26" fillId="0" borderId="0" xfId="70" applyFont="1" applyAlignment="1">
      <alignment horizontal="center" vertical="center" wrapText="1"/>
    </xf>
    <xf numFmtId="0" fontId="27" fillId="0" borderId="0" xfId="70" applyFont="1" applyAlignment="1">
      <alignment horizontal="center" vertical="center" wrapText="1"/>
    </xf>
    <xf numFmtId="0" fontId="28" fillId="0" borderId="0" xfId="70" applyFont="1" applyAlignment="1">
      <alignment horizontal="center" vertical="center"/>
    </xf>
    <xf numFmtId="0" fontId="29" fillId="0" borderId="0" xfId="70" applyFont="1" applyAlignment="1">
      <alignment horizontal="center" vertical="center"/>
    </xf>
    <xf numFmtId="0" fontId="28" fillId="0" borderId="0" xfId="70" applyFont="1" applyAlignment="1">
      <alignment horizontal="center" vertical="center" wrapText="1"/>
    </xf>
    <xf numFmtId="0" fontId="30" fillId="0" borderId="0" xfId="70" applyFont="1" applyAlignment="1">
      <alignment horizontal="center" vertical="center" wrapText="1"/>
    </xf>
    <xf numFmtId="0" fontId="31" fillId="0" borderId="0" xfId="70" applyFont="1" applyAlignment="1">
      <alignment horizontal="center" vertical="center"/>
    </xf>
    <xf numFmtId="0" fontId="27" fillId="0" borderId="0" xfId="70" applyFont="1" applyAlignment="1">
      <alignment horizontal="center" vertical="center"/>
    </xf>
    <xf numFmtId="17" fontId="27" fillId="0" borderId="0" xfId="70" applyNumberFormat="1" applyFont="1" applyAlignment="1">
      <alignment horizontal="center" vertical="center"/>
    </xf>
  </cellXfs>
  <cellStyles count="75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Normal 7 2" xfId="7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Heading 4" xfId="21" builtinId="19"/>
    <cellStyle name="Comma 2 2 3" xfId="22"/>
    <cellStyle name="Input" xfId="23" builtinId="20"/>
    <cellStyle name="60% - Accent3" xfId="24" builtinId="40"/>
    <cellStyle name="Good" xfId="25" builtinId="26"/>
    <cellStyle name="Output" xfId="26" builtinId="21"/>
    <cellStyle name="Comma 3 3" xfId="27"/>
    <cellStyle name="20% - Accent1" xfId="28" builtinId="30"/>
    <cellStyle name="Calculation" xfId="29" builtinId="22"/>
    <cellStyle name="Linked Cell" xfId="30" builtinId="24"/>
    <cellStyle name="Total" xfId="31" builtinId="25"/>
    <cellStyle name="Bad" xfId="32" builtinId="27"/>
    <cellStyle name="Comma 4 2" xfId="33"/>
    <cellStyle name="Neutral" xfId="34" builtinId="28"/>
    <cellStyle name="Comma 3 2 2 3" xfId="35"/>
    <cellStyle name="Accent1" xfId="36" builtinId="29"/>
    <cellStyle name="Normal 2" xfId="37"/>
    <cellStyle name="20% - Accent5" xfId="38" builtinId="46"/>
    <cellStyle name="60% - Accent1" xfId="39" builtinId="32"/>
    <cellStyle name="Comma 3 2 2 4" xfId="40"/>
    <cellStyle name="Accent2" xfId="41" builtinId="33"/>
    <cellStyle name="Comma 3 2 2" xfId="42"/>
    <cellStyle name="20% - Accent2" xfId="43" builtinId="34"/>
    <cellStyle name="20% - Accent6" xfId="44" builtinId="50"/>
    <cellStyle name="60% - Accent2" xfId="45" builtinId="36"/>
    <cellStyle name="Currency 2" xfId="46"/>
    <cellStyle name="Accent3" xfId="47" builtinId="37"/>
    <cellStyle name="20% - Accent3" xfId="48" builtinId="38"/>
    <cellStyle name="Accent4" xfId="49" builtinId="41"/>
    <cellStyle name="20% - Accent4" xfId="50" builtinId="42"/>
    <cellStyle name="40% - Accent4" xfId="51" builtinId="43"/>
    <cellStyle name="Normal 2 11 2" xfId="52"/>
    <cellStyle name="Accent5" xfId="53" builtinId="45"/>
    <cellStyle name="40% - Accent5" xfId="54" builtinId="47"/>
    <cellStyle name="60% - Accent5" xfId="55" builtinId="48"/>
    <cellStyle name="Accent6" xfId="56" builtinId="49"/>
    <cellStyle name="40% - Accent6" xfId="57" builtinId="51"/>
    <cellStyle name="60% - Accent6" xfId="58" builtinId="52"/>
    <cellStyle name="Comma 2" xfId="59"/>
    <cellStyle name="Comma 2 2 2" xfId="60"/>
    <cellStyle name="Comma 2 7" xfId="61"/>
    <cellStyle name="Comma 3" xfId="62"/>
    <cellStyle name="Heading 4 2" xfId="63"/>
    <cellStyle name="Normal 2 2" xfId="64"/>
    <cellStyle name="Normal 2 2 2" xfId="65"/>
    <cellStyle name="Normal 2 2 3" xfId="66"/>
    <cellStyle name="Normal 2 2 3 3" xfId="67"/>
    <cellStyle name="Normal 2 2 3 4" xfId="68"/>
    <cellStyle name="Normal 2 4" xfId="69"/>
    <cellStyle name="Normal 3" xfId="70"/>
    <cellStyle name="Normal 3 2 2" xfId="71"/>
    <cellStyle name="Normal 3 3" xfId="72"/>
    <cellStyle name="Normal 7" xfId="73"/>
    <cellStyle name="Percent 2 2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120650</xdr:colOff>
      <xdr:row>0</xdr:row>
      <xdr:rowOff>0</xdr:rowOff>
    </xdr:from>
    <xdr:to>
      <xdr:col>0</xdr:col>
      <xdr:colOff>514350</xdr:colOff>
      <xdr:row>0</xdr:row>
      <xdr:rowOff>755650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0650" y="0"/>
          <a:ext cx="3937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1152302</xdr:colOff>
      <xdr:row>0</xdr:row>
      <xdr:rowOff>38699</xdr:rowOff>
    </xdr:from>
    <xdr:to>
      <xdr:col>7</xdr:col>
      <xdr:colOff>9920</xdr:colOff>
      <xdr:row>3</xdr:row>
      <xdr:rowOff>142608</xdr:rowOff>
    </xdr:to>
    <xdr:pic>
      <xdr:nvPicPr>
        <xdr:cNvPr id="3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302240" y="38100"/>
          <a:ext cx="635635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dicine%20Project\Windows.old.000\Users\Baba%20Kolo\Documents\Files4rmFlash\11112007\Files4rmDeptDrive\Kolo\Constn_Projects\Temp\ABUTH_Ramp_Revis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_Type1"/>
      <sheetName val="BoQ_Type1"/>
      <sheetName val="TO_Type2"/>
      <sheetName val="BoQ_Type2"/>
      <sheetName val="TO_Type3"/>
      <sheetName val="BoQ_Type3"/>
      <sheetName val="GS_Theatre"/>
      <sheetName val="Consultancy Fees"/>
      <sheetName val="Consultancy Fees (2)"/>
      <sheetName val="Consultancy_Fees"/>
      <sheetName val="Consultancy_Fees_(2)"/>
      <sheetName val="Consultancy_Fees1"/>
      <sheetName val="Consultancy_Fees_(2)1"/>
      <sheetName val="Consultancy_Fees5"/>
      <sheetName val="Consultancy_Fees_(2)5"/>
      <sheetName val="Consultancy_Fees2"/>
      <sheetName val="Consultancy_Fees_(2)2"/>
      <sheetName val="Consultancy_Fees3"/>
      <sheetName val="Consultancy_Fees_(2)3"/>
      <sheetName val="Consultancy_Fees4"/>
      <sheetName val="Consultancy_Fees_(2)4"/>
      <sheetName val="Consultancy_Fees10"/>
      <sheetName val="Consultancy_Fees_(2)10"/>
      <sheetName val="Consultancy_Fees6"/>
      <sheetName val="Consultancy_Fees_(2)6"/>
      <sheetName val="Consultancy_Fees7"/>
      <sheetName val="Consultancy_Fees_(2)7"/>
      <sheetName val="Consultancy_Fees8"/>
      <sheetName val="Consultancy_Fees_(2)8"/>
      <sheetName val="Consultancy_Fees9"/>
      <sheetName val="Consultancy_Fees_(2)9"/>
      <sheetName val="Consultancy_Fees12"/>
      <sheetName val="Consultancy_Fees_(2)12"/>
      <sheetName val="Consultancy_Fees11"/>
      <sheetName val="Consultancy_Fees_(2)11"/>
      <sheetName val="ABUTH_Ramp_Revised"/>
      <sheetName val="Consultancy_Fees13"/>
      <sheetName val="Consultancy_Fees_(2)1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"/>
  <sheetViews>
    <sheetView tabSelected="1" workbookViewId="0">
      <selection activeCell="A6" sqref="A6"/>
    </sheetView>
  </sheetViews>
  <sheetFormatPr defaultColWidth="9" defaultRowHeight="14.5"/>
  <cols>
    <col min="1" max="1" width="84.5454545454545" style="128" customWidth="1"/>
    <col min="2" max="256" width="8.72727272727273" style="128"/>
    <col min="257" max="257" width="84.5454545454545" style="128" customWidth="1"/>
    <col min="258" max="512" width="8.72727272727273" style="128"/>
    <col min="513" max="513" width="84.5454545454545" style="128" customWidth="1"/>
    <col min="514" max="768" width="8.72727272727273" style="128"/>
    <col min="769" max="769" width="84.5454545454545" style="128" customWidth="1"/>
    <col min="770" max="1024" width="8.72727272727273" style="128"/>
    <col min="1025" max="1025" width="84.5454545454545" style="128" customWidth="1"/>
    <col min="1026" max="1280" width="8.72727272727273" style="128"/>
    <col min="1281" max="1281" width="84.5454545454545" style="128" customWidth="1"/>
    <col min="1282" max="1536" width="8.72727272727273" style="128"/>
    <col min="1537" max="1537" width="84.5454545454545" style="128" customWidth="1"/>
    <col min="1538" max="1792" width="8.72727272727273" style="128"/>
    <col min="1793" max="1793" width="84.5454545454545" style="128" customWidth="1"/>
    <col min="1794" max="2048" width="8.72727272727273" style="128"/>
    <col min="2049" max="2049" width="84.5454545454545" style="128" customWidth="1"/>
    <col min="2050" max="2304" width="8.72727272727273" style="128"/>
    <col min="2305" max="2305" width="84.5454545454545" style="128" customWidth="1"/>
    <col min="2306" max="2560" width="8.72727272727273" style="128"/>
    <col min="2561" max="2561" width="84.5454545454545" style="128" customWidth="1"/>
    <col min="2562" max="2816" width="8.72727272727273" style="128"/>
    <col min="2817" max="2817" width="84.5454545454545" style="128" customWidth="1"/>
    <col min="2818" max="3072" width="8.72727272727273" style="128"/>
    <col min="3073" max="3073" width="84.5454545454545" style="128" customWidth="1"/>
    <col min="3074" max="3328" width="8.72727272727273" style="128"/>
    <col min="3329" max="3329" width="84.5454545454545" style="128" customWidth="1"/>
    <col min="3330" max="3584" width="8.72727272727273" style="128"/>
    <col min="3585" max="3585" width="84.5454545454545" style="128" customWidth="1"/>
    <col min="3586" max="3840" width="8.72727272727273" style="128"/>
    <col min="3841" max="3841" width="84.5454545454545" style="128" customWidth="1"/>
    <col min="3842" max="4096" width="8.72727272727273" style="128"/>
    <col min="4097" max="4097" width="84.5454545454545" style="128" customWidth="1"/>
    <col min="4098" max="4352" width="8.72727272727273" style="128"/>
    <col min="4353" max="4353" width="84.5454545454545" style="128" customWidth="1"/>
    <col min="4354" max="4608" width="8.72727272727273" style="128"/>
    <col min="4609" max="4609" width="84.5454545454545" style="128" customWidth="1"/>
    <col min="4610" max="4864" width="8.72727272727273" style="128"/>
    <col min="4865" max="4865" width="84.5454545454545" style="128" customWidth="1"/>
    <col min="4866" max="5120" width="8.72727272727273" style="128"/>
    <col min="5121" max="5121" width="84.5454545454545" style="128" customWidth="1"/>
    <col min="5122" max="5376" width="8.72727272727273" style="128"/>
    <col min="5377" max="5377" width="84.5454545454545" style="128" customWidth="1"/>
    <col min="5378" max="5632" width="8.72727272727273" style="128"/>
    <col min="5633" max="5633" width="84.5454545454545" style="128" customWidth="1"/>
    <col min="5634" max="5888" width="8.72727272727273" style="128"/>
    <col min="5889" max="5889" width="84.5454545454545" style="128" customWidth="1"/>
    <col min="5890" max="6144" width="8.72727272727273" style="128"/>
    <col min="6145" max="6145" width="84.5454545454545" style="128" customWidth="1"/>
    <col min="6146" max="6400" width="8.72727272727273" style="128"/>
    <col min="6401" max="6401" width="84.5454545454545" style="128" customWidth="1"/>
    <col min="6402" max="6656" width="8.72727272727273" style="128"/>
    <col min="6657" max="6657" width="84.5454545454545" style="128" customWidth="1"/>
    <col min="6658" max="6912" width="8.72727272727273" style="128"/>
    <col min="6913" max="6913" width="84.5454545454545" style="128" customWidth="1"/>
    <col min="6914" max="7168" width="8.72727272727273" style="128"/>
    <col min="7169" max="7169" width="84.5454545454545" style="128" customWidth="1"/>
    <col min="7170" max="7424" width="8.72727272727273" style="128"/>
    <col min="7425" max="7425" width="84.5454545454545" style="128" customWidth="1"/>
    <col min="7426" max="7680" width="8.72727272727273" style="128"/>
    <col min="7681" max="7681" width="84.5454545454545" style="128" customWidth="1"/>
    <col min="7682" max="7936" width="8.72727272727273" style="128"/>
    <col min="7937" max="7937" width="84.5454545454545" style="128" customWidth="1"/>
    <col min="7938" max="8192" width="8.72727272727273" style="128"/>
    <col min="8193" max="8193" width="84.5454545454545" style="128" customWidth="1"/>
    <col min="8194" max="8448" width="8.72727272727273" style="128"/>
    <col min="8449" max="8449" width="84.5454545454545" style="128" customWidth="1"/>
    <col min="8450" max="8704" width="8.72727272727273" style="128"/>
    <col min="8705" max="8705" width="84.5454545454545" style="128" customWidth="1"/>
    <col min="8706" max="8960" width="8.72727272727273" style="128"/>
    <col min="8961" max="8961" width="84.5454545454545" style="128" customWidth="1"/>
    <col min="8962" max="9216" width="8.72727272727273" style="128"/>
    <col min="9217" max="9217" width="84.5454545454545" style="128" customWidth="1"/>
    <col min="9218" max="9472" width="8.72727272727273" style="128"/>
    <col min="9473" max="9473" width="84.5454545454545" style="128" customWidth="1"/>
    <col min="9474" max="9728" width="8.72727272727273" style="128"/>
    <col min="9729" max="9729" width="84.5454545454545" style="128" customWidth="1"/>
    <col min="9730" max="9984" width="8.72727272727273" style="128"/>
    <col min="9985" max="9985" width="84.5454545454545" style="128" customWidth="1"/>
    <col min="9986" max="10240" width="8.72727272727273" style="128"/>
    <col min="10241" max="10241" width="84.5454545454545" style="128" customWidth="1"/>
    <col min="10242" max="10496" width="8.72727272727273" style="128"/>
    <col min="10497" max="10497" width="84.5454545454545" style="128" customWidth="1"/>
    <col min="10498" max="10752" width="8.72727272727273" style="128"/>
    <col min="10753" max="10753" width="84.5454545454545" style="128" customWidth="1"/>
    <col min="10754" max="11008" width="8.72727272727273" style="128"/>
    <col min="11009" max="11009" width="84.5454545454545" style="128" customWidth="1"/>
    <col min="11010" max="11264" width="8.72727272727273" style="128"/>
    <col min="11265" max="11265" width="84.5454545454545" style="128" customWidth="1"/>
    <col min="11266" max="11520" width="8.72727272727273" style="128"/>
    <col min="11521" max="11521" width="84.5454545454545" style="128" customWidth="1"/>
    <col min="11522" max="11776" width="8.72727272727273" style="128"/>
    <col min="11777" max="11777" width="84.5454545454545" style="128" customWidth="1"/>
    <col min="11778" max="12032" width="8.72727272727273" style="128"/>
    <col min="12033" max="12033" width="84.5454545454545" style="128" customWidth="1"/>
    <col min="12034" max="12288" width="8.72727272727273" style="128"/>
    <col min="12289" max="12289" width="84.5454545454545" style="128" customWidth="1"/>
    <col min="12290" max="12544" width="8.72727272727273" style="128"/>
    <col min="12545" max="12545" width="84.5454545454545" style="128" customWidth="1"/>
    <col min="12546" max="12800" width="8.72727272727273" style="128"/>
    <col min="12801" max="12801" width="84.5454545454545" style="128" customWidth="1"/>
    <col min="12802" max="13056" width="8.72727272727273" style="128"/>
    <col min="13057" max="13057" width="84.5454545454545" style="128" customWidth="1"/>
    <col min="13058" max="13312" width="8.72727272727273" style="128"/>
    <col min="13313" max="13313" width="84.5454545454545" style="128" customWidth="1"/>
    <col min="13314" max="13568" width="8.72727272727273" style="128"/>
    <col min="13569" max="13569" width="84.5454545454545" style="128" customWidth="1"/>
    <col min="13570" max="13824" width="8.72727272727273" style="128"/>
    <col min="13825" max="13825" width="84.5454545454545" style="128" customWidth="1"/>
    <col min="13826" max="14080" width="8.72727272727273" style="128"/>
    <col min="14081" max="14081" width="84.5454545454545" style="128" customWidth="1"/>
    <col min="14082" max="14336" width="8.72727272727273" style="128"/>
    <col min="14337" max="14337" width="84.5454545454545" style="128" customWidth="1"/>
    <col min="14338" max="14592" width="8.72727272727273" style="128"/>
    <col min="14593" max="14593" width="84.5454545454545" style="128" customWidth="1"/>
    <col min="14594" max="14848" width="8.72727272727273" style="128"/>
    <col min="14849" max="14849" width="84.5454545454545" style="128" customWidth="1"/>
    <col min="14850" max="15104" width="8.72727272727273" style="128"/>
    <col min="15105" max="15105" width="84.5454545454545" style="128" customWidth="1"/>
    <col min="15106" max="15360" width="8.72727272727273" style="128"/>
    <col min="15361" max="15361" width="84.5454545454545" style="128" customWidth="1"/>
    <col min="15362" max="15616" width="8.72727272727273" style="128"/>
    <col min="15617" max="15617" width="84.5454545454545" style="128" customWidth="1"/>
    <col min="15618" max="15872" width="8.72727272727273" style="128"/>
    <col min="15873" max="15873" width="84.5454545454545" style="128" customWidth="1"/>
    <col min="15874" max="16128" width="8.72727272727273" style="128"/>
    <col min="16129" max="16129" width="84.5454545454545" style="128" customWidth="1"/>
    <col min="16130" max="16384" width="8.72727272727273" style="128"/>
  </cols>
  <sheetData>
    <row r="1" s="126" customFormat="1" ht="101.5" customHeight="1" spans="1:1">
      <c r="A1" s="129" t="s">
        <v>0</v>
      </c>
    </row>
    <row r="2" s="126" customFormat="1" ht="24" customHeight="1" spans="1:1">
      <c r="A2" s="130"/>
    </row>
    <row r="3" s="126" customFormat="1" ht="28.5" spans="1:1">
      <c r="A3" s="131" t="s">
        <v>1</v>
      </c>
    </row>
    <row r="4" s="126" customFormat="1" ht="23.5" spans="1:1">
      <c r="A4" s="132"/>
    </row>
    <row r="5" s="126" customFormat="1" ht="28.5" spans="1:1">
      <c r="A5" s="133" t="s">
        <v>2</v>
      </c>
    </row>
    <row r="6" s="126" customFormat="1" ht="28.5" spans="1:1">
      <c r="A6" s="133" t="s">
        <v>3</v>
      </c>
    </row>
    <row r="7" s="126" customFormat="1" ht="15.5"/>
    <row r="8" s="126" customFormat="1" ht="15.5"/>
    <row r="9" s="126" customFormat="1" ht="15.5"/>
    <row r="10" s="126" customFormat="1" ht="15.5"/>
    <row r="11" s="126" customFormat="1" ht="15.5"/>
    <row r="12" s="126" customFormat="1" ht="48" customHeight="1" spans="1:1">
      <c r="A12" s="134" t="s">
        <v>4</v>
      </c>
    </row>
    <row r="13" s="126" customFormat="1" ht="15.5"/>
    <row r="14" s="126" customFormat="1" ht="15.5"/>
    <row r="15" s="126" customFormat="1" ht="15.5"/>
    <row r="16" s="126" customFormat="1" ht="15.5"/>
    <row r="17" s="126" customFormat="1" ht="15.5"/>
    <row r="18" s="126" customFormat="1" ht="15.5"/>
    <row r="19" s="126" customFormat="1" ht="15.5"/>
    <row r="20" s="126" customFormat="1" ht="26" spans="1:1">
      <c r="A20" s="135" t="s">
        <v>5</v>
      </c>
    </row>
    <row r="21" s="126" customFormat="1" ht="26" spans="1:1">
      <c r="A21" s="136" t="s">
        <v>6</v>
      </c>
    </row>
    <row r="22" s="126" customFormat="1" ht="26" spans="1:1">
      <c r="A22" s="136" t="s">
        <v>7</v>
      </c>
    </row>
    <row r="23" s="126" customFormat="1" ht="15.5"/>
    <row r="24" s="126" customFormat="1" ht="15.5"/>
    <row r="25" s="126" customFormat="1" ht="15.5"/>
    <row r="26" s="126" customFormat="1" ht="15.5"/>
    <row r="27" s="126" customFormat="1" ht="15.5"/>
    <row r="28" s="126" customFormat="1" ht="15.5"/>
    <row r="29" s="126" customFormat="1" ht="26" spans="1:1">
      <c r="A29" s="137" t="s">
        <v>8</v>
      </c>
    </row>
    <row r="30" s="127" customFormat="1"/>
  </sheetData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G6" sqref="G6"/>
    </sheetView>
  </sheetViews>
  <sheetFormatPr defaultColWidth="8.81818181818182" defaultRowHeight="15.5" outlineLevelCol="5"/>
  <cols>
    <col min="1" max="1" width="5.81818181818182" style="112" customWidth="1"/>
    <col min="2" max="2" width="19.9090909090909" style="113" customWidth="1"/>
    <col min="3" max="3" width="44" style="113" customWidth="1"/>
    <col min="4" max="4" width="10.1818181818182" style="113" customWidth="1"/>
    <col min="5" max="256" width="8.81818181818182" style="113"/>
    <col min="257" max="257" width="5.81818181818182" style="113" customWidth="1"/>
    <col min="258" max="258" width="19.9090909090909" style="113" customWidth="1"/>
    <col min="259" max="259" width="44" style="113" customWidth="1"/>
    <col min="260" max="260" width="10.1818181818182" style="113" customWidth="1"/>
    <col min="261" max="512" width="8.81818181818182" style="113"/>
    <col min="513" max="513" width="5.81818181818182" style="113" customWidth="1"/>
    <col min="514" max="514" width="19.9090909090909" style="113" customWidth="1"/>
    <col min="515" max="515" width="44" style="113" customWidth="1"/>
    <col min="516" max="516" width="10.1818181818182" style="113" customWidth="1"/>
    <col min="517" max="768" width="8.81818181818182" style="113"/>
    <col min="769" max="769" width="5.81818181818182" style="113" customWidth="1"/>
    <col min="770" max="770" width="19.9090909090909" style="113" customWidth="1"/>
    <col min="771" max="771" width="44" style="113" customWidth="1"/>
    <col min="772" max="772" width="10.1818181818182" style="113" customWidth="1"/>
    <col min="773" max="1024" width="8.81818181818182" style="113"/>
    <col min="1025" max="1025" width="5.81818181818182" style="113" customWidth="1"/>
    <col min="1026" max="1026" width="19.9090909090909" style="113" customWidth="1"/>
    <col min="1027" max="1027" width="44" style="113" customWidth="1"/>
    <col min="1028" max="1028" width="10.1818181818182" style="113" customWidth="1"/>
    <col min="1029" max="1280" width="8.81818181818182" style="113"/>
    <col min="1281" max="1281" width="5.81818181818182" style="113" customWidth="1"/>
    <col min="1282" max="1282" width="19.9090909090909" style="113" customWidth="1"/>
    <col min="1283" max="1283" width="44" style="113" customWidth="1"/>
    <col min="1284" max="1284" width="10.1818181818182" style="113" customWidth="1"/>
    <col min="1285" max="1536" width="8.81818181818182" style="113"/>
    <col min="1537" max="1537" width="5.81818181818182" style="113" customWidth="1"/>
    <col min="1538" max="1538" width="19.9090909090909" style="113" customWidth="1"/>
    <col min="1539" max="1539" width="44" style="113" customWidth="1"/>
    <col min="1540" max="1540" width="10.1818181818182" style="113" customWidth="1"/>
    <col min="1541" max="1792" width="8.81818181818182" style="113"/>
    <col min="1793" max="1793" width="5.81818181818182" style="113" customWidth="1"/>
    <col min="1794" max="1794" width="19.9090909090909" style="113" customWidth="1"/>
    <col min="1795" max="1795" width="44" style="113" customWidth="1"/>
    <col min="1796" max="1796" width="10.1818181818182" style="113" customWidth="1"/>
    <col min="1797" max="2048" width="8.81818181818182" style="113"/>
    <col min="2049" max="2049" width="5.81818181818182" style="113" customWidth="1"/>
    <col min="2050" max="2050" width="19.9090909090909" style="113" customWidth="1"/>
    <col min="2051" max="2051" width="44" style="113" customWidth="1"/>
    <col min="2052" max="2052" width="10.1818181818182" style="113" customWidth="1"/>
    <col min="2053" max="2304" width="8.81818181818182" style="113"/>
    <col min="2305" max="2305" width="5.81818181818182" style="113" customWidth="1"/>
    <col min="2306" max="2306" width="19.9090909090909" style="113" customWidth="1"/>
    <col min="2307" max="2307" width="44" style="113" customWidth="1"/>
    <col min="2308" max="2308" width="10.1818181818182" style="113" customWidth="1"/>
    <col min="2309" max="2560" width="8.81818181818182" style="113"/>
    <col min="2561" max="2561" width="5.81818181818182" style="113" customWidth="1"/>
    <col min="2562" max="2562" width="19.9090909090909" style="113" customWidth="1"/>
    <col min="2563" max="2563" width="44" style="113" customWidth="1"/>
    <col min="2564" max="2564" width="10.1818181818182" style="113" customWidth="1"/>
    <col min="2565" max="2816" width="8.81818181818182" style="113"/>
    <col min="2817" max="2817" width="5.81818181818182" style="113" customWidth="1"/>
    <col min="2818" max="2818" width="19.9090909090909" style="113" customWidth="1"/>
    <col min="2819" max="2819" width="44" style="113" customWidth="1"/>
    <col min="2820" max="2820" width="10.1818181818182" style="113" customWidth="1"/>
    <col min="2821" max="3072" width="8.81818181818182" style="113"/>
    <col min="3073" max="3073" width="5.81818181818182" style="113" customWidth="1"/>
    <col min="3074" max="3074" width="19.9090909090909" style="113" customWidth="1"/>
    <col min="3075" max="3075" width="44" style="113" customWidth="1"/>
    <col min="3076" max="3076" width="10.1818181818182" style="113" customWidth="1"/>
    <col min="3077" max="3328" width="8.81818181818182" style="113"/>
    <col min="3329" max="3329" width="5.81818181818182" style="113" customWidth="1"/>
    <col min="3330" max="3330" width="19.9090909090909" style="113" customWidth="1"/>
    <col min="3331" max="3331" width="44" style="113" customWidth="1"/>
    <col min="3332" max="3332" width="10.1818181818182" style="113" customWidth="1"/>
    <col min="3333" max="3584" width="8.81818181818182" style="113"/>
    <col min="3585" max="3585" width="5.81818181818182" style="113" customWidth="1"/>
    <col min="3586" max="3586" width="19.9090909090909" style="113" customWidth="1"/>
    <col min="3587" max="3587" width="44" style="113" customWidth="1"/>
    <col min="3588" max="3588" width="10.1818181818182" style="113" customWidth="1"/>
    <col min="3589" max="3840" width="8.81818181818182" style="113"/>
    <col min="3841" max="3841" width="5.81818181818182" style="113" customWidth="1"/>
    <col min="3842" max="3842" width="19.9090909090909" style="113" customWidth="1"/>
    <col min="3843" max="3843" width="44" style="113" customWidth="1"/>
    <col min="3844" max="3844" width="10.1818181818182" style="113" customWidth="1"/>
    <col min="3845" max="4096" width="8.81818181818182" style="113"/>
    <col min="4097" max="4097" width="5.81818181818182" style="113" customWidth="1"/>
    <col min="4098" max="4098" width="19.9090909090909" style="113" customWidth="1"/>
    <col min="4099" max="4099" width="44" style="113" customWidth="1"/>
    <col min="4100" max="4100" width="10.1818181818182" style="113" customWidth="1"/>
    <col min="4101" max="4352" width="8.81818181818182" style="113"/>
    <col min="4353" max="4353" width="5.81818181818182" style="113" customWidth="1"/>
    <col min="4354" max="4354" width="19.9090909090909" style="113" customWidth="1"/>
    <col min="4355" max="4355" width="44" style="113" customWidth="1"/>
    <col min="4356" max="4356" width="10.1818181818182" style="113" customWidth="1"/>
    <col min="4357" max="4608" width="8.81818181818182" style="113"/>
    <col min="4609" max="4609" width="5.81818181818182" style="113" customWidth="1"/>
    <col min="4610" max="4610" width="19.9090909090909" style="113" customWidth="1"/>
    <col min="4611" max="4611" width="44" style="113" customWidth="1"/>
    <col min="4612" max="4612" width="10.1818181818182" style="113" customWidth="1"/>
    <col min="4613" max="4864" width="8.81818181818182" style="113"/>
    <col min="4865" max="4865" width="5.81818181818182" style="113" customWidth="1"/>
    <col min="4866" max="4866" width="19.9090909090909" style="113" customWidth="1"/>
    <col min="4867" max="4867" width="44" style="113" customWidth="1"/>
    <col min="4868" max="4868" width="10.1818181818182" style="113" customWidth="1"/>
    <col min="4869" max="5120" width="8.81818181818182" style="113"/>
    <col min="5121" max="5121" width="5.81818181818182" style="113" customWidth="1"/>
    <col min="5122" max="5122" width="19.9090909090909" style="113" customWidth="1"/>
    <col min="5123" max="5123" width="44" style="113" customWidth="1"/>
    <col min="5124" max="5124" width="10.1818181818182" style="113" customWidth="1"/>
    <col min="5125" max="5376" width="8.81818181818182" style="113"/>
    <col min="5377" max="5377" width="5.81818181818182" style="113" customWidth="1"/>
    <col min="5378" max="5378" width="19.9090909090909" style="113" customWidth="1"/>
    <col min="5379" max="5379" width="44" style="113" customWidth="1"/>
    <col min="5380" max="5380" width="10.1818181818182" style="113" customWidth="1"/>
    <col min="5381" max="5632" width="8.81818181818182" style="113"/>
    <col min="5633" max="5633" width="5.81818181818182" style="113" customWidth="1"/>
    <col min="5634" max="5634" width="19.9090909090909" style="113" customWidth="1"/>
    <col min="5635" max="5635" width="44" style="113" customWidth="1"/>
    <col min="5636" max="5636" width="10.1818181818182" style="113" customWidth="1"/>
    <col min="5637" max="5888" width="8.81818181818182" style="113"/>
    <col min="5889" max="5889" width="5.81818181818182" style="113" customWidth="1"/>
    <col min="5890" max="5890" width="19.9090909090909" style="113" customWidth="1"/>
    <col min="5891" max="5891" width="44" style="113" customWidth="1"/>
    <col min="5892" max="5892" width="10.1818181818182" style="113" customWidth="1"/>
    <col min="5893" max="6144" width="8.81818181818182" style="113"/>
    <col min="6145" max="6145" width="5.81818181818182" style="113" customWidth="1"/>
    <col min="6146" max="6146" width="19.9090909090909" style="113" customWidth="1"/>
    <col min="6147" max="6147" width="44" style="113" customWidth="1"/>
    <col min="6148" max="6148" width="10.1818181818182" style="113" customWidth="1"/>
    <col min="6149" max="6400" width="8.81818181818182" style="113"/>
    <col min="6401" max="6401" width="5.81818181818182" style="113" customWidth="1"/>
    <col min="6402" max="6402" width="19.9090909090909" style="113" customWidth="1"/>
    <col min="6403" max="6403" width="44" style="113" customWidth="1"/>
    <col min="6404" max="6404" width="10.1818181818182" style="113" customWidth="1"/>
    <col min="6405" max="6656" width="8.81818181818182" style="113"/>
    <col min="6657" max="6657" width="5.81818181818182" style="113" customWidth="1"/>
    <col min="6658" max="6658" width="19.9090909090909" style="113" customWidth="1"/>
    <col min="6659" max="6659" width="44" style="113" customWidth="1"/>
    <col min="6660" max="6660" width="10.1818181818182" style="113" customWidth="1"/>
    <col min="6661" max="6912" width="8.81818181818182" style="113"/>
    <col min="6913" max="6913" width="5.81818181818182" style="113" customWidth="1"/>
    <col min="6914" max="6914" width="19.9090909090909" style="113" customWidth="1"/>
    <col min="6915" max="6915" width="44" style="113" customWidth="1"/>
    <col min="6916" max="6916" width="10.1818181818182" style="113" customWidth="1"/>
    <col min="6917" max="7168" width="8.81818181818182" style="113"/>
    <col min="7169" max="7169" width="5.81818181818182" style="113" customWidth="1"/>
    <col min="7170" max="7170" width="19.9090909090909" style="113" customWidth="1"/>
    <col min="7171" max="7171" width="44" style="113" customWidth="1"/>
    <col min="7172" max="7172" width="10.1818181818182" style="113" customWidth="1"/>
    <col min="7173" max="7424" width="8.81818181818182" style="113"/>
    <col min="7425" max="7425" width="5.81818181818182" style="113" customWidth="1"/>
    <col min="7426" max="7426" width="19.9090909090909" style="113" customWidth="1"/>
    <col min="7427" max="7427" width="44" style="113" customWidth="1"/>
    <col min="7428" max="7428" width="10.1818181818182" style="113" customWidth="1"/>
    <col min="7429" max="7680" width="8.81818181818182" style="113"/>
    <col min="7681" max="7681" width="5.81818181818182" style="113" customWidth="1"/>
    <col min="7682" max="7682" width="19.9090909090909" style="113" customWidth="1"/>
    <col min="7683" max="7683" width="44" style="113" customWidth="1"/>
    <col min="7684" max="7684" width="10.1818181818182" style="113" customWidth="1"/>
    <col min="7685" max="7936" width="8.81818181818182" style="113"/>
    <col min="7937" max="7937" width="5.81818181818182" style="113" customWidth="1"/>
    <col min="7938" max="7938" width="19.9090909090909" style="113" customWidth="1"/>
    <col min="7939" max="7939" width="44" style="113" customWidth="1"/>
    <col min="7940" max="7940" width="10.1818181818182" style="113" customWidth="1"/>
    <col min="7941" max="8192" width="8.81818181818182" style="113"/>
    <col min="8193" max="8193" width="5.81818181818182" style="113" customWidth="1"/>
    <col min="8194" max="8194" width="19.9090909090909" style="113" customWidth="1"/>
    <col min="8195" max="8195" width="44" style="113" customWidth="1"/>
    <col min="8196" max="8196" width="10.1818181818182" style="113" customWidth="1"/>
    <col min="8197" max="8448" width="8.81818181818182" style="113"/>
    <col min="8449" max="8449" width="5.81818181818182" style="113" customWidth="1"/>
    <col min="8450" max="8450" width="19.9090909090909" style="113" customWidth="1"/>
    <col min="8451" max="8451" width="44" style="113" customWidth="1"/>
    <col min="8452" max="8452" width="10.1818181818182" style="113" customWidth="1"/>
    <col min="8453" max="8704" width="8.81818181818182" style="113"/>
    <col min="8705" max="8705" width="5.81818181818182" style="113" customWidth="1"/>
    <col min="8706" max="8706" width="19.9090909090909" style="113" customWidth="1"/>
    <col min="8707" max="8707" width="44" style="113" customWidth="1"/>
    <col min="8708" max="8708" width="10.1818181818182" style="113" customWidth="1"/>
    <col min="8709" max="8960" width="8.81818181818182" style="113"/>
    <col min="8961" max="8961" width="5.81818181818182" style="113" customWidth="1"/>
    <col min="8962" max="8962" width="19.9090909090909" style="113" customWidth="1"/>
    <col min="8963" max="8963" width="44" style="113" customWidth="1"/>
    <col min="8964" max="8964" width="10.1818181818182" style="113" customWidth="1"/>
    <col min="8965" max="9216" width="8.81818181818182" style="113"/>
    <col min="9217" max="9217" width="5.81818181818182" style="113" customWidth="1"/>
    <col min="9218" max="9218" width="19.9090909090909" style="113" customWidth="1"/>
    <col min="9219" max="9219" width="44" style="113" customWidth="1"/>
    <col min="9220" max="9220" width="10.1818181818182" style="113" customWidth="1"/>
    <col min="9221" max="9472" width="8.81818181818182" style="113"/>
    <col min="9473" max="9473" width="5.81818181818182" style="113" customWidth="1"/>
    <col min="9474" max="9474" width="19.9090909090909" style="113" customWidth="1"/>
    <col min="9475" max="9475" width="44" style="113" customWidth="1"/>
    <col min="9476" max="9476" width="10.1818181818182" style="113" customWidth="1"/>
    <col min="9477" max="9728" width="8.81818181818182" style="113"/>
    <col min="9729" max="9729" width="5.81818181818182" style="113" customWidth="1"/>
    <col min="9730" max="9730" width="19.9090909090909" style="113" customWidth="1"/>
    <col min="9731" max="9731" width="44" style="113" customWidth="1"/>
    <col min="9732" max="9732" width="10.1818181818182" style="113" customWidth="1"/>
    <col min="9733" max="9984" width="8.81818181818182" style="113"/>
    <col min="9985" max="9985" width="5.81818181818182" style="113" customWidth="1"/>
    <col min="9986" max="9986" width="19.9090909090909" style="113" customWidth="1"/>
    <col min="9987" max="9987" width="44" style="113" customWidth="1"/>
    <col min="9988" max="9988" width="10.1818181818182" style="113" customWidth="1"/>
    <col min="9989" max="10240" width="8.81818181818182" style="113"/>
    <col min="10241" max="10241" width="5.81818181818182" style="113" customWidth="1"/>
    <col min="10242" max="10242" width="19.9090909090909" style="113" customWidth="1"/>
    <col min="10243" max="10243" width="44" style="113" customWidth="1"/>
    <col min="10244" max="10244" width="10.1818181818182" style="113" customWidth="1"/>
    <col min="10245" max="10496" width="8.81818181818182" style="113"/>
    <col min="10497" max="10497" width="5.81818181818182" style="113" customWidth="1"/>
    <col min="10498" max="10498" width="19.9090909090909" style="113" customWidth="1"/>
    <col min="10499" max="10499" width="44" style="113" customWidth="1"/>
    <col min="10500" max="10500" width="10.1818181818182" style="113" customWidth="1"/>
    <col min="10501" max="10752" width="8.81818181818182" style="113"/>
    <col min="10753" max="10753" width="5.81818181818182" style="113" customWidth="1"/>
    <col min="10754" max="10754" width="19.9090909090909" style="113" customWidth="1"/>
    <col min="10755" max="10755" width="44" style="113" customWidth="1"/>
    <col min="10756" max="10756" width="10.1818181818182" style="113" customWidth="1"/>
    <col min="10757" max="11008" width="8.81818181818182" style="113"/>
    <col min="11009" max="11009" width="5.81818181818182" style="113" customWidth="1"/>
    <col min="11010" max="11010" width="19.9090909090909" style="113" customWidth="1"/>
    <col min="11011" max="11011" width="44" style="113" customWidth="1"/>
    <col min="11012" max="11012" width="10.1818181818182" style="113" customWidth="1"/>
    <col min="11013" max="11264" width="8.81818181818182" style="113"/>
    <col min="11265" max="11265" width="5.81818181818182" style="113" customWidth="1"/>
    <col min="11266" max="11266" width="19.9090909090909" style="113" customWidth="1"/>
    <col min="11267" max="11267" width="44" style="113" customWidth="1"/>
    <col min="11268" max="11268" width="10.1818181818182" style="113" customWidth="1"/>
    <col min="11269" max="11520" width="8.81818181818182" style="113"/>
    <col min="11521" max="11521" width="5.81818181818182" style="113" customWidth="1"/>
    <col min="11522" max="11522" width="19.9090909090909" style="113" customWidth="1"/>
    <col min="11523" max="11523" width="44" style="113" customWidth="1"/>
    <col min="11524" max="11524" width="10.1818181818182" style="113" customWidth="1"/>
    <col min="11525" max="11776" width="8.81818181818182" style="113"/>
    <col min="11777" max="11777" width="5.81818181818182" style="113" customWidth="1"/>
    <col min="11778" max="11778" width="19.9090909090909" style="113" customWidth="1"/>
    <col min="11779" max="11779" width="44" style="113" customWidth="1"/>
    <col min="11780" max="11780" width="10.1818181818182" style="113" customWidth="1"/>
    <col min="11781" max="12032" width="8.81818181818182" style="113"/>
    <col min="12033" max="12033" width="5.81818181818182" style="113" customWidth="1"/>
    <col min="12034" max="12034" width="19.9090909090909" style="113" customWidth="1"/>
    <col min="12035" max="12035" width="44" style="113" customWidth="1"/>
    <col min="12036" max="12036" width="10.1818181818182" style="113" customWidth="1"/>
    <col min="12037" max="12288" width="8.81818181818182" style="113"/>
    <col min="12289" max="12289" width="5.81818181818182" style="113" customWidth="1"/>
    <col min="12290" max="12290" width="19.9090909090909" style="113" customWidth="1"/>
    <col min="12291" max="12291" width="44" style="113" customWidth="1"/>
    <col min="12292" max="12292" width="10.1818181818182" style="113" customWidth="1"/>
    <col min="12293" max="12544" width="8.81818181818182" style="113"/>
    <col min="12545" max="12545" width="5.81818181818182" style="113" customWidth="1"/>
    <col min="12546" max="12546" width="19.9090909090909" style="113" customWidth="1"/>
    <col min="12547" max="12547" width="44" style="113" customWidth="1"/>
    <col min="12548" max="12548" width="10.1818181818182" style="113" customWidth="1"/>
    <col min="12549" max="12800" width="8.81818181818182" style="113"/>
    <col min="12801" max="12801" width="5.81818181818182" style="113" customWidth="1"/>
    <col min="12802" max="12802" width="19.9090909090909" style="113" customWidth="1"/>
    <col min="12803" max="12803" width="44" style="113" customWidth="1"/>
    <col min="12804" max="12804" width="10.1818181818182" style="113" customWidth="1"/>
    <col min="12805" max="13056" width="8.81818181818182" style="113"/>
    <col min="13057" max="13057" width="5.81818181818182" style="113" customWidth="1"/>
    <col min="13058" max="13058" width="19.9090909090909" style="113" customWidth="1"/>
    <col min="13059" max="13059" width="44" style="113" customWidth="1"/>
    <col min="13060" max="13060" width="10.1818181818182" style="113" customWidth="1"/>
    <col min="13061" max="13312" width="8.81818181818182" style="113"/>
    <col min="13313" max="13313" width="5.81818181818182" style="113" customWidth="1"/>
    <col min="13314" max="13314" width="19.9090909090909" style="113" customWidth="1"/>
    <col min="13315" max="13315" width="44" style="113" customWidth="1"/>
    <col min="13316" max="13316" width="10.1818181818182" style="113" customWidth="1"/>
    <col min="13317" max="13568" width="8.81818181818182" style="113"/>
    <col min="13569" max="13569" width="5.81818181818182" style="113" customWidth="1"/>
    <col min="13570" max="13570" width="19.9090909090909" style="113" customWidth="1"/>
    <col min="13571" max="13571" width="44" style="113" customWidth="1"/>
    <col min="13572" max="13572" width="10.1818181818182" style="113" customWidth="1"/>
    <col min="13573" max="13824" width="8.81818181818182" style="113"/>
    <col min="13825" max="13825" width="5.81818181818182" style="113" customWidth="1"/>
    <col min="13826" max="13826" width="19.9090909090909" style="113" customWidth="1"/>
    <col min="13827" max="13827" width="44" style="113" customWidth="1"/>
    <col min="13828" max="13828" width="10.1818181818182" style="113" customWidth="1"/>
    <col min="13829" max="14080" width="8.81818181818182" style="113"/>
    <col min="14081" max="14081" width="5.81818181818182" style="113" customWidth="1"/>
    <col min="14082" max="14082" width="19.9090909090909" style="113" customWidth="1"/>
    <col min="14083" max="14083" width="44" style="113" customWidth="1"/>
    <col min="14084" max="14084" width="10.1818181818182" style="113" customWidth="1"/>
    <col min="14085" max="14336" width="8.81818181818182" style="113"/>
    <col min="14337" max="14337" width="5.81818181818182" style="113" customWidth="1"/>
    <col min="14338" max="14338" width="19.9090909090909" style="113" customWidth="1"/>
    <col min="14339" max="14339" width="44" style="113" customWidth="1"/>
    <col min="14340" max="14340" width="10.1818181818182" style="113" customWidth="1"/>
    <col min="14341" max="14592" width="8.81818181818182" style="113"/>
    <col min="14593" max="14593" width="5.81818181818182" style="113" customWidth="1"/>
    <col min="14594" max="14594" width="19.9090909090909" style="113" customWidth="1"/>
    <col min="14595" max="14595" width="44" style="113" customWidth="1"/>
    <col min="14596" max="14596" width="10.1818181818182" style="113" customWidth="1"/>
    <col min="14597" max="14848" width="8.81818181818182" style="113"/>
    <col min="14849" max="14849" width="5.81818181818182" style="113" customWidth="1"/>
    <col min="14850" max="14850" width="19.9090909090909" style="113" customWidth="1"/>
    <col min="14851" max="14851" width="44" style="113" customWidth="1"/>
    <col min="14852" max="14852" width="10.1818181818182" style="113" customWidth="1"/>
    <col min="14853" max="15104" width="8.81818181818182" style="113"/>
    <col min="15105" max="15105" width="5.81818181818182" style="113" customWidth="1"/>
    <col min="15106" max="15106" width="19.9090909090909" style="113" customWidth="1"/>
    <col min="15107" max="15107" width="44" style="113" customWidth="1"/>
    <col min="15108" max="15108" width="10.1818181818182" style="113" customWidth="1"/>
    <col min="15109" max="15360" width="8.81818181818182" style="113"/>
    <col min="15361" max="15361" width="5.81818181818182" style="113" customWidth="1"/>
    <col min="15362" max="15362" width="19.9090909090909" style="113" customWidth="1"/>
    <col min="15363" max="15363" width="44" style="113" customWidth="1"/>
    <col min="15364" max="15364" width="10.1818181818182" style="113" customWidth="1"/>
    <col min="15365" max="15616" width="8.81818181818182" style="113"/>
    <col min="15617" max="15617" width="5.81818181818182" style="113" customWidth="1"/>
    <col min="15618" max="15618" width="19.9090909090909" style="113" customWidth="1"/>
    <col min="15619" max="15619" width="44" style="113" customWidth="1"/>
    <col min="15620" max="15620" width="10.1818181818182" style="113" customWidth="1"/>
    <col min="15621" max="15872" width="8.81818181818182" style="113"/>
    <col min="15873" max="15873" width="5.81818181818182" style="113" customWidth="1"/>
    <col min="15874" max="15874" width="19.9090909090909" style="113" customWidth="1"/>
    <col min="15875" max="15875" width="44" style="113" customWidth="1"/>
    <col min="15876" max="15876" width="10.1818181818182" style="113" customWidth="1"/>
    <col min="15877" max="16128" width="8.81818181818182" style="113"/>
    <col min="16129" max="16129" width="5.81818181818182" style="113" customWidth="1"/>
    <col min="16130" max="16130" width="19.9090909090909" style="113" customWidth="1"/>
    <col min="16131" max="16131" width="44" style="113" customWidth="1"/>
    <col min="16132" max="16132" width="10.1818181818182" style="113" customWidth="1"/>
    <col min="16133" max="16384" width="8.81818181818182" style="113"/>
  </cols>
  <sheetData>
    <row r="1" spans="1:4">
      <c r="A1" s="114" t="s">
        <v>9</v>
      </c>
      <c r="B1" s="114"/>
      <c r="C1" s="114"/>
      <c r="D1" s="114"/>
    </row>
    <row r="3" s="110" customFormat="1" ht="32.5" spans="1:4">
      <c r="A3" s="115" t="s">
        <v>10</v>
      </c>
      <c r="B3" s="115" t="s">
        <v>11</v>
      </c>
      <c r="C3" s="115" t="s">
        <v>12</v>
      </c>
      <c r="D3" s="116" t="s">
        <v>13</v>
      </c>
    </row>
    <row r="4" s="111" customFormat="1" spans="1:4">
      <c r="A4" s="117">
        <v>1</v>
      </c>
      <c r="B4" s="118"/>
      <c r="C4" s="118" t="s">
        <v>14</v>
      </c>
      <c r="D4" s="117">
        <v>1</v>
      </c>
    </row>
    <row r="5" s="111" customFormat="1" spans="1:4">
      <c r="A5" s="119"/>
      <c r="B5" s="120"/>
      <c r="C5" s="120"/>
      <c r="D5" s="119"/>
    </row>
    <row r="6" s="111" customFormat="1" spans="1:4">
      <c r="A6" s="119">
        <v>2</v>
      </c>
      <c r="B6" s="120"/>
      <c r="C6" s="120" t="s">
        <v>15</v>
      </c>
      <c r="D6" s="119">
        <v>1</v>
      </c>
    </row>
    <row r="7" s="111" customFormat="1" spans="1:4">
      <c r="A7" s="119"/>
      <c r="B7" s="120"/>
      <c r="C7" s="120"/>
      <c r="D7" s="119"/>
    </row>
    <row r="8" s="111" customFormat="1" ht="46.5" spans="1:6">
      <c r="A8" s="119">
        <v>3</v>
      </c>
      <c r="B8" s="120" t="s">
        <v>16</v>
      </c>
      <c r="C8" s="121" t="s">
        <v>17</v>
      </c>
      <c r="D8" s="119">
        <v>1</v>
      </c>
      <c r="F8" s="122"/>
    </row>
    <row r="9" s="111" customFormat="1" spans="1:6">
      <c r="A9" s="119"/>
      <c r="B9" s="120"/>
      <c r="C9" s="121"/>
      <c r="D9" s="119"/>
      <c r="F9" s="122"/>
    </row>
    <row r="10" s="111" customFormat="1" ht="16.25" spans="1:6">
      <c r="A10" s="123"/>
      <c r="B10" s="124"/>
      <c r="C10" s="125"/>
      <c r="D10" s="123"/>
      <c r="F10" s="122"/>
    </row>
  </sheetData>
  <mergeCells count="1">
    <mergeCell ref="A1:D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"/>
  <sheetViews>
    <sheetView workbookViewId="0">
      <selection activeCell="D3" sqref="D3:E6"/>
    </sheetView>
  </sheetViews>
  <sheetFormatPr defaultColWidth="23.4545454545455" defaultRowHeight="14.5" outlineLevelRow="5"/>
  <cols>
    <col min="1" max="1" width="8.90909090909091" style="84" customWidth="1"/>
    <col min="2" max="2" width="57.5454545454545" style="84" customWidth="1"/>
    <col min="3" max="3" width="15.3636363636364" style="84" customWidth="1"/>
    <col min="4" max="4" width="21.7272727272727" style="84" customWidth="1"/>
    <col min="5" max="5" width="22" style="84" customWidth="1"/>
    <col min="6" max="7" width="9.36363636363636" style="84" customWidth="1"/>
    <col min="8" max="8" width="31.1818181818182" style="84" customWidth="1"/>
    <col min="9" max="9" width="22.6363636363636" style="84" customWidth="1"/>
    <col min="10" max="251" width="9.36363636363636" style="84" customWidth="1"/>
    <col min="252" max="252" width="67.4545454545455" style="84" customWidth="1"/>
    <col min="253" max="253" width="19.5454545454545" style="84" customWidth="1"/>
    <col min="254" max="255" width="9.36363636363636" style="84" customWidth="1"/>
    <col min="256" max="256" width="23.4545454545455" style="84"/>
    <col min="257" max="257" width="8.90909090909091" style="84" customWidth="1"/>
    <col min="258" max="258" width="57.5454545454545" style="84" customWidth="1"/>
    <col min="259" max="259" width="15.3636363636364" style="84" customWidth="1"/>
    <col min="260" max="260" width="21.7272727272727" style="84" customWidth="1"/>
    <col min="261" max="261" width="22" style="84" customWidth="1"/>
    <col min="262" max="263" width="9.36363636363636" style="84" customWidth="1"/>
    <col min="264" max="264" width="31.1818181818182" style="84" customWidth="1"/>
    <col min="265" max="265" width="22.6363636363636" style="84" customWidth="1"/>
    <col min="266" max="507" width="9.36363636363636" style="84" customWidth="1"/>
    <col min="508" max="508" width="67.4545454545455" style="84" customWidth="1"/>
    <col min="509" max="509" width="19.5454545454545" style="84" customWidth="1"/>
    <col min="510" max="511" width="9.36363636363636" style="84" customWidth="1"/>
    <col min="512" max="512" width="23.4545454545455" style="84"/>
    <col min="513" max="513" width="8.90909090909091" style="84" customWidth="1"/>
    <col min="514" max="514" width="57.5454545454545" style="84" customWidth="1"/>
    <col min="515" max="515" width="15.3636363636364" style="84" customWidth="1"/>
    <col min="516" max="516" width="21.7272727272727" style="84" customWidth="1"/>
    <col min="517" max="517" width="22" style="84" customWidth="1"/>
    <col min="518" max="519" width="9.36363636363636" style="84" customWidth="1"/>
    <col min="520" max="520" width="31.1818181818182" style="84" customWidth="1"/>
    <col min="521" max="521" width="22.6363636363636" style="84" customWidth="1"/>
    <col min="522" max="763" width="9.36363636363636" style="84" customWidth="1"/>
    <col min="764" max="764" width="67.4545454545455" style="84" customWidth="1"/>
    <col min="765" max="765" width="19.5454545454545" style="84" customWidth="1"/>
    <col min="766" max="767" width="9.36363636363636" style="84" customWidth="1"/>
    <col min="768" max="768" width="23.4545454545455" style="84"/>
    <col min="769" max="769" width="8.90909090909091" style="84" customWidth="1"/>
    <col min="770" max="770" width="57.5454545454545" style="84" customWidth="1"/>
    <col min="771" max="771" width="15.3636363636364" style="84" customWidth="1"/>
    <col min="772" max="772" width="21.7272727272727" style="84" customWidth="1"/>
    <col min="773" max="773" width="22" style="84" customWidth="1"/>
    <col min="774" max="775" width="9.36363636363636" style="84" customWidth="1"/>
    <col min="776" max="776" width="31.1818181818182" style="84" customWidth="1"/>
    <col min="777" max="777" width="22.6363636363636" style="84" customWidth="1"/>
    <col min="778" max="1019" width="9.36363636363636" style="84" customWidth="1"/>
    <col min="1020" max="1020" width="67.4545454545455" style="84" customWidth="1"/>
    <col min="1021" max="1021" width="19.5454545454545" style="84" customWidth="1"/>
    <col min="1022" max="1023" width="9.36363636363636" style="84" customWidth="1"/>
    <col min="1024" max="1024" width="23.4545454545455" style="84"/>
    <col min="1025" max="1025" width="8.90909090909091" style="84" customWidth="1"/>
    <col min="1026" max="1026" width="57.5454545454545" style="84" customWidth="1"/>
    <col min="1027" max="1027" width="15.3636363636364" style="84" customWidth="1"/>
    <col min="1028" max="1028" width="21.7272727272727" style="84" customWidth="1"/>
    <col min="1029" max="1029" width="22" style="84" customWidth="1"/>
    <col min="1030" max="1031" width="9.36363636363636" style="84" customWidth="1"/>
    <col min="1032" max="1032" width="31.1818181818182" style="84" customWidth="1"/>
    <col min="1033" max="1033" width="22.6363636363636" style="84" customWidth="1"/>
    <col min="1034" max="1275" width="9.36363636363636" style="84" customWidth="1"/>
    <col min="1276" max="1276" width="67.4545454545455" style="84" customWidth="1"/>
    <col min="1277" max="1277" width="19.5454545454545" style="84" customWidth="1"/>
    <col min="1278" max="1279" width="9.36363636363636" style="84" customWidth="1"/>
    <col min="1280" max="1280" width="23.4545454545455" style="84"/>
    <col min="1281" max="1281" width="8.90909090909091" style="84" customWidth="1"/>
    <col min="1282" max="1282" width="57.5454545454545" style="84" customWidth="1"/>
    <col min="1283" max="1283" width="15.3636363636364" style="84" customWidth="1"/>
    <col min="1284" max="1284" width="21.7272727272727" style="84" customWidth="1"/>
    <col min="1285" max="1285" width="22" style="84" customWidth="1"/>
    <col min="1286" max="1287" width="9.36363636363636" style="84" customWidth="1"/>
    <col min="1288" max="1288" width="31.1818181818182" style="84" customWidth="1"/>
    <col min="1289" max="1289" width="22.6363636363636" style="84" customWidth="1"/>
    <col min="1290" max="1531" width="9.36363636363636" style="84" customWidth="1"/>
    <col min="1532" max="1532" width="67.4545454545455" style="84" customWidth="1"/>
    <col min="1533" max="1533" width="19.5454545454545" style="84" customWidth="1"/>
    <col min="1534" max="1535" width="9.36363636363636" style="84" customWidth="1"/>
    <col min="1536" max="1536" width="23.4545454545455" style="84"/>
    <col min="1537" max="1537" width="8.90909090909091" style="84" customWidth="1"/>
    <col min="1538" max="1538" width="57.5454545454545" style="84" customWidth="1"/>
    <col min="1539" max="1539" width="15.3636363636364" style="84" customWidth="1"/>
    <col min="1540" max="1540" width="21.7272727272727" style="84" customWidth="1"/>
    <col min="1541" max="1541" width="22" style="84" customWidth="1"/>
    <col min="1542" max="1543" width="9.36363636363636" style="84" customWidth="1"/>
    <col min="1544" max="1544" width="31.1818181818182" style="84" customWidth="1"/>
    <col min="1545" max="1545" width="22.6363636363636" style="84" customWidth="1"/>
    <col min="1546" max="1787" width="9.36363636363636" style="84" customWidth="1"/>
    <col min="1788" max="1788" width="67.4545454545455" style="84" customWidth="1"/>
    <col min="1789" max="1789" width="19.5454545454545" style="84" customWidth="1"/>
    <col min="1790" max="1791" width="9.36363636363636" style="84" customWidth="1"/>
    <col min="1792" max="1792" width="23.4545454545455" style="84"/>
    <col min="1793" max="1793" width="8.90909090909091" style="84" customWidth="1"/>
    <col min="1794" max="1794" width="57.5454545454545" style="84" customWidth="1"/>
    <col min="1795" max="1795" width="15.3636363636364" style="84" customWidth="1"/>
    <col min="1796" max="1796" width="21.7272727272727" style="84" customWidth="1"/>
    <col min="1797" max="1797" width="22" style="84" customWidth="1"/>
    <col min="1798" max="1799" width="9.36363636363636" style="84" customWidth="1"/>
    <col min="1800" max="1800" width="31.1818181818182" style="84" customWidth="1"/>
    <col min="1801" max="1801" width="22.6363636363636" style="84" customWidth="1"/>
    <col min="1802" max="2043" width="9.36363636363636" style="84" customWidth="1"/>
    <col min="2044" max="2044" width="67.4545454545455" style="84" customWidth="1"/>
    <col min="2045" max="2045" width="19.5454545454545" style="84" customWidth="1"/>
    <col min="2046" max="2047" width="9.36363636363636" style="84" customWidth="1"/>
    <col min="2048" max="2048" width="23.4545454545455" style="84"/>
    <col min="2049" max="2049" width="8.90909090909091" style="84" customWidth="1"/>
    <col min="2050" max="2050" width="57.5454545454545" style="84" customWidth="1"/>
    <col min="2051" max="2051" width="15.3636363636364" style="84" customWidth="1"/>
    <col min="2052" max="2052" width="21.7272727272727" style="84" customWidth="1"/>
    <col min="2053" max="2053" width="22" style="84" customWidth="1"/>
    <col min="2054" max="2055" width="9.36363636363636" style="84" customWidth="1"/>
    <col min="2056" max="2056" width="31.1818181818182" style="84" customWidth="1"/>
    <col min="2057" max="2057" width="22.6363636363636" style="84" customWidth="1"/>
    <col min="2058" max="2299" width="9.36363636363636" style="84" customWidth="1"/>
    <col min="2300" max="2300" width="67.4545454545455" style="84" customWidth="1"/>
    <col min="2301" max="2301" width="19.5454545454545" style="84" customWidth="1"/>
    <col min="2302" max="2303" width="9.36363636363636" style="84" customWidth="1"/>
    <col min="2304" max="2304" width="23.4545454545455" style="84"/>
    <col min="2305" max="2305" width="8.90909090909091" style="84" customWidth="1"/>
    <col min="2306" max="2306" width="57.5454545454545" style="84" customWidth="1"/>
    <col min="2307" max="2307" width="15.3636363636364" style="84" customWidth="1"/>
    <col min="2308" max="2308" width="21.7272727272727" style="84" customWidth="1"/>
    <col min="2309" max="2309" width="22" style="84" customWidth="1"/>
    <col min="2310" max="2311" width="9.36363636363636" style="84" customWidth="1"/>
    <col min="2312" max="2312" width="31.1818181818182" style="84" customWidth="1"/>
    <col min="2313" max="2313" width="22.6363636363636" style="84" customWidth="1"/>
    <col min="2314" max="2555" width="9.36363636363636" style="84" customWidth="1"/>
    <col min="2556" max="2556" width="67.4545454545455" style="84" customWidth="1"/>
    <col min="2557" max="2557" width="19.5454545454545" style="84" customWidth="1"/>
    <col min="2558" max="2559" width="9.36363636363636" style="84" customWidth="1"/>
    <col min="2560" max="2560" width="23.4545454545455" style="84"/>
    <col min="2561" max="2561" width="8.90909090909091" style="84" customWidth="1"/>
    <col min="2562" max="2562" width="57.5454545454545" style="84" customWidth="1"/>
    <col min="2563" max="2563" width="15.3636363636364" style="84" customWidth="1"/>
    <col min="2564" max="2564" width="21.7272727272727" style="84" customWidth="1"/>
    <col min="2565" max="2565" width="22" style="84" customWidth="1"/>
    <col min="2566" max="2567" width="9.36363636363636" style="84" customWidth="1"/>
    <col min="2568" max="2568" width="31.1818181818182" style="84" customWidth="1"/>
    <col min="2569" max="2569" width="22.6363636363636" style="84" customWidth="1"/>
    <col min="2570" max="2811" width="9.36363636363636" style="84" customWidth="1"/>
    <col min="2812" max="2812" width="67.4545454545455" style="84" customWidth="1"/>
    <col min="2813" max="2813" width="19.5454545454545" style="84" customWidth="1"/>
    <col min="2814" max="2815" width="9.36363636363636" style="84" customWidth="1"/>
    <col min="2816" max="2816" width="23.4545454545455" style="84"/>
    <col min="2817" max="2817" width="8.90909090909091" style="84" customWidth="1"/>
    <col min="2818" max="2818" width="57.5454545454545" style="84" customWidth="1"/>
    <col min="2819" max="2819" width="15.3636363636364" style="84" customWidth="1"/>
    <col min="2820" max="2820" width="21.7272727272727" style="84" customWidth="1"/>
    <col min="2821" max="2821" width="22" style="84" customWidth="1"/>
    <col min="2822" max="2823" width="9.36363636363636" style="84" customWidth="1"/>
    <col min="2824" max="2824" width="31.1818181818182" style="84" customWidth="1"/>
    <col min="2825" max="2825" width="22.6363636363636" style="84" customWidth="1"/>
    <col min="2826" max="3067" width="9.36363636363636" style="84" customWidth="1"/>
    <col min="3068" max="3068" width="67.4545454545455" style="84" customWidth="1"/>
    <col min="3069" max="3069" width="19.5454545454545" style="84" customWidth="1"/>
    <col min="3070" max="3071" width="9.36363636363636" style="84" customWidth="1"/>
    <col min="3072" max="3072" width="23.4545454545455" style="84"/>
    <col min="3073" max="3073" width="8.90909090909091" style="84" customWidth="1"/>
    <col min="3074" max="3074" width="57.5454545454545" style="84" customWidth="1"/>
    <col min="3075" max="3075" width="15.3636363636364" style="84" customWidth="1"/>
    <col min="3076" max="3076" width="21.7272727272727" style="84" customWidth="1"/>
    <col min="3077" max="3077" width="22" style="84" customWidth="1"/>
    <col min="3078" max="3079" width="9.36363636363636" style="84" customWidth="1"/>
    <col min="3080" max="3080" width="31.1818181818182" style="84" customWidth="1"/>
    <col min="3081" max="3081" width="22.6363636363636" style="84" customWidth="1"/>
    <col min="3082" max="3323" width="9.36363636363636" style="84" customWidth="1"/>
    <col min="3324" max="3324" width="67.4545454545455" style="84" customWidth="1"/>
    <col min="3325" max="3325" width="19.5454545454545" style="84" customWidth="1"/>
    <col min="3326" max="3327" width="9.36363636363636" style="84" customWidth="1"/>
    <col min="3328" max="3328" width="23.4545454545455" style="84"/>
    <col min="3329" max="3329" width="8.90909090909091" style="84" customWidth="1"/>
    <col min="3330" max="3330" width="57.5454545454545" style="84" customWidth="1"/>
    <col min="3331" max="3331" width="15.3636363636364" style="84" customWidth="1"/>
    <col min="3332" max="3332" width="21.7272727272727" style="84" customWidth="1"/>
    <col min="3333" max="3333" width="22" style="84" customWidth="1"/>
    <col min="3334" max="3335" width="9.36363636363636" style="84" customWidth="1"/>
    <col min="3336" max="3336" width="31.1818181818182" style="84" customWidth="1"/>
    <col min="3337" max="3337" width="22.6363636363636" style="84" customWidth="1"/>
    <col min="3338" max="3579" width="9.36363636363636" style="84" customWidth="1"/>
    <col min="3580" max="3580" width="67.4545454545455" style="84" customWidth="1"/>
    <col min="3581" max="3581" width="19.5454545454545" style="84" customWidth="1"/>
    <col min="3582" max="3583" width="9.36363636363636" style="84" customWidth="1"/>
    <col min="3584" max="3584" width="23.4545454545455" style="84"/>
    <col min="3585" max="3585" width="8.90909090909091" style="84" customWidth="1"/>
    <col min="3586" max="3586" width="57.5454545454545" style="84" customWidth="1"/>
    <col min="3587" max="3587" width="15.3636363636364" style="84" customWidth="1"/>
    <col min="3588" max="3588" width="21.7272727272727" style="84" customWidth="1"/>
    <col min="3589" max="3589" width="22" style="84" customWidth="1"/>
    <col min="3590" max="3591" width="9.36363636363636" style="84" customWidth="1"/>
    <col min="3592" max="3592" width="31.1818181818182" style="84" customWidth="1"/>
    <col min="3593" max="3593" width="22.6363636363636" style="84" customWidth="1"/>
    <col min="3594" max="3835" width="9.36363636363636" style="84" customWidth="1"/>
    <col min="3836" max="3836" width="67.4545454545455" style="84" customWidth="1"/>
    <col min="3837" max="3837" width="19.5454545454545" style="84" customWidth="1"/>
    <col min="3838" max="3839" width="9.36363636363636" style="84" customWidth="1"/>
    <col min="3840" max="3840" width="23.4545454545455" style="84"/>
    <col min="3841" max="3841" width="8.90909090909091" style="84" customWidth="1"/>
    <col min="3842" max="3842" width="57.5454545454545" style="84" customWidth="1"/>
    <col min="3843" max="3843" width="15.3636363636364" style="84" customWidth="1"/>
    <col min="3844" max="3844" width="21.7272727272727" style="84" customWidth="1"/>
    <col min="3845" max="3845" width="22" style="84" customWidth="1"/>
    <col min="3846" max="3847" width="9.36363636363636" style="84" customWidth="1"/>
    <col min="3848" max="3848" width="31.1818181818182" style="84" customWidth="1"/>
    <col min="3849" max="3849" width="22.6363636363636" style="84" customWidth="1"/>
    <col min="3850" max="4091" width="9.36363636363636" style="84" customWidth="1"/>
    <col min="4092" max="4092" width="67.4545454545455" style="84" customWidth="1"/>
    <col min="4093" max="4093" width="19.5454545454545" style="84" customWidth="1"/>
    <col min="4094" max="4095" width="9.36363636363636" style="84" customWidth="1"/>
    <col min="4096" max="4096" width="23.4545454545455" style="84"/>
    <col min="4097" max="4097" width="8.90909090909091" style="84" customWidth="1"/>
    <col min="4098" max="4098" width="57.5454545454545" style="84" customWidth="1"/>
    <col min="4099" max="4099" width="15.3636363636364" style="84" customWidth="1"/>
    <col min="4100" max="4100" width="21.7272727272727" style="84" customWidth="1"/>
    <col min="4101" max="4101" width="22" style="84" customWidth="1"/>
    <col min="4102" max="4103" width="9.36363636363636" style="84" customWidth="1"/>
    <col min="4104" max="4104" width="31.1818181818182" style="84" customWidth="1"/>
    <col min="4105" max="4105" width="22.6363636363636" style="84" customWidth="1"/>
    <col min="4106" max="4347" width="9.36363636363636" style="84" customWidth="1"/>
    <col min="4348" max="4348" width="67.4545454545455" style="84" customWidth="1"/>
    <col min="4349" max="4349" width="19.5454545454545" style="84" customWidth="1"/>
    <col min="4350" max="4351" width="9.36363636363636" style="84" customWidth="1"/>
    <col min="4352" max="4352" width="23.4545454545455" style="84"/>
    <col min="4353" max="4353" width="8.90909090909091" style="84" customWidth="1"/>
    <col min="4354" max="4354" width="57.5454545454545" style="84" customWidth="1"/>
    <col min="4355" max="4355" width="15.3636363636364" style="84" customWidth="1"/>
    <col min="4356" max="4356" width="21.7272727272727" style="84" customWidth="1"/>
    <col min="4357" max="4357" width="22" style="84" customWidth="1"/>
    <col min="4358" max="4359" width="9.36363636363636" style="84" customWidth="1"/>
    <col min="4360" max="4360" width="31.1818181818182" style="84" customWidth="1"/>
    <col min="4361" max="4361" width="22.6363636363636" style="84" customWidth="1"/>
    <col min="4362" max="4603" width="9.36363636363636" style="84" customWidth="1"/>
    <col min="4604" max="4604" width="67.4545454545455" style="84" customWidth="1"/>
    <col min="4605" max="4605" width="19.5454545454545" style="84" customWidth="1"/>
    <col min="4606" max="4607" width="9.36363636363636" style="84" customWidth="1"/>
    <col min="4608" max="4608" width="23.4545454545455" style="84"/>
    <col min="4609" max="4609" width="8.90909090909091" style="84" customWidth="1"/>
    <col min="4610" max="4610" width="57.5454545454545" style="84" customWidth="1"/>
    <col min="4611" max="4611" width="15.3636363636364" style="84" customWidth="1"/>
    <col min="4612" max="4612" width="21.7272727272727" style="84" customWidth="1"/>
    <col min="4613" max="4613" width="22" style="84" customWidth="1"/>
    <col min="4614" max="4615" width="9.36363636363636" style="84" customWidth="1"/>
    <col min="4616" max="4616" width="31.1818181818182" style="84" customWidth="1"/>
    <col min="4617" max="4617" width="22.6363636363636" style="84" customWidth="1"/>
    <col min="4618" max="4859" width="9.36363636363636" style="84" customWidth="1"/>
    <col min="4860" max="4860" width="67.4545454545455" style="84" customWidth="1"/>
    <col min="4861" max="4861" width="19.5454545454545" style="84" customWidth="1"/>
    <col min="4862" max="4863" width="9.36363636363636" style="84" customWidth="1"/>
    <col min="4864" max="4864" width="23.4545454545455" style="84"/>
    <col min="4865" max="4865" width="8.90909090909091" style="84" customWidth="1"/>
    <col min="4866" max="4866" width="57.5454545454545" style="84" customWidth="1"/>
    <col min="4867" max="4867" width="15.3636363636364" style="84" customWidth="1"/>
    <col min="4868" max="4868" width="21.7272727272727" style="84" customWidth="1"/>
    <col min="4869" max="4869" width="22" style="84" customWidth="1"/>
    <col min="4870" max="4871" width="9.36363636363636" style="84" customWidth="1"/>
    <col min="4872" max="4872" width="31.1818181818182" style="84" customWidth="1"/>
    <col min="4873" max="4873" width="22.6363636363636" style="84" customWidth="1"/>
    <col min="4874" max="5115" width="9.36363636363636" style="84" customWidth="1"/>
    <col min="5116" max="5116" width="67.4545454545455" style="84" customWidth="1"/>
    <col min="5117" max="5117" width="19.5454545454545" style="84" customWidth="1"/>
    <col min="5118" max="5119" width="9.36363636363636" style="84" customWidth="1"/>
    <col min="5120" max="5120" width="23.4545454545455" style="84"/>
    <col min="5121" max="5121" width="8.90909090909091" style="84" customWidth="1"/>
    <col min="5122" max="5122" width="57.5454545454545" style="84" customWidth="1"/>
    <col min="5123" max="5123" width="15.3636363636364" style="84" customWidth="1"/>
    <col min="5124" max="5124" width="21.7272727272727" style="84" customWidth="1"/>
    <col min="5125" max="5125" width="22" style="84" customWidth="1"/>
    <col min="5126" max="5127" width="9.36363636363636" style="84" customWidth="1"/>
    <col min="5128" max="5128" width="31.1818181818182" style="84" customWidth="1"/>
    <col min="5129" max="5129" width="22.6363636363636" style="84" customWidth="1"/>
    <col min="5130" max="5371" width="9.36363636363636" style="84" customWidth="1"/>
    <col min="5372" max="5372" width="67.4545454545455" style="84" customWidth="1"/>
    <col min="5373" max="5373" width="19.5454545454545" style="84" customWidth="1"/>
    <col min="5374" max="5375" width="9.36363636363636" style="84" customWidth="1"/>
    <col min="5376" max="5376" width="23.4545454545455" style="84"/>
    <col min="5377" max="5377" width="8.90909090909091" style="84" customWidth="1"/>
    <col min="5378" max="5378" width="57.5454545454545" style="84" customWidth="1"/>
    <col min="5379" max="5379" width="15.3636363636364" style="84" customWidth="1"/>
    <col min="5380" max="5380" width="21.7272727272727" style="84" customWidth="1"/>
    <col min="5381" max="5381" width="22" style="84" customWidth="1"/>
    <col min="5382" max="5383" width="9.36363636363636" style="84" customWidth="1"/>
    <col min="5384" max="5384" width="31.1818181818182" style="84" customWidth="1"/>
    <col min="5385" max="5385" width="22.6363636363636" style="84" customWidth="1"/>
    <col min="5386" max="5627" width="9.36363636363636" style="84" customWidth="1"/>
    <col min="5628" max="5628" width="67.4545454545455" style="84" customWidth="1"/>
    <col min="5629" max="5629" width="19.5454545454545" style="84" customWidth="1"/>
    <col min="5630" max="5631" width="9.36363636363636" style="84" customWidth="1"/>
    <col min="5632" max="5632" width="23.4545454545455" style="84"/>
    <col min="5633" max="5633" width="8.90909090909091" style="84" customWidth="1"/>
    <col min="5634" max="5634" width="57.5454545454545" style="84" customWidth="1"/>
    <col min="5635" max="5635" width="15.3636363636364" style="84" customWidth="1"/>
    <col min="5636" max="5636" width="21.7272727272727" style="84" customWidth="1"/>
    <col min="5637" max="5637" width="22" style="84" customWidth="1"/>
    <col min="5638" max="5639" width="9.36363636363636" style="84" customWidth="1"/>
    <col min="5640" max="5640" width="31.1818181818182" style="84" customWidth="1"/>
    <col min="5641" max="5641" width="22.6363636363636" style="84" customWidth="1"/>
    <col min="5642" max="5883" width="9.36363636363636" style="84" customWidth="1"/>
    <col min="5884" max="5884" width="67.4545454545455" style="84" customWidth="1"/>
    <col min="5885" max="5885" width="19.5454545454545" style="84" customWidth="1"/>
    <col min="5886" max="5887" width="9.36363636363636" style="84" customWidth="1"/>
    <col min="5888" max="5888" width="23.4545454545455" style="84"/>
    <col min="5889" max="5889" width="8.90909090909091" style="84" customWidth="1"/>
    <col min="5890" max="5890" width="57.5454545454545" style="84" customWidth="1"/>
    <col min="5891" max="5891" width="15.3636363636364" style="84" customWidth="1"/>
    <col min="5892" max="5892" width="21.7272727272727" style="84" customWidth="1"/>
    <col min="5893" max="5893" width="22" style="84" customWidth="1"/>
    <col min="5894" max="5895" width="9.36363636363636" style="84" customWidth="1"/>
    <col min="5896" max="5896" width="31.1818181818182" style="84" customWidth="1"/>
    <col min="5897" max="5897" width="22.6363636363636" style="84" customWidth="1"/>
    <col min="5898" max="6139" width="9.36363636363636" style="84" customWidth="1"/>
    <col min="6140" max="6140" width="67.4545454545455" style="84" customWidth="1"/>
    <col min="6141" max="6141" width="19.5454545454545" style="84" customWidth="1"/>
    <col min="6142" max="6143" width="9.36363636363636" style="84" customWidth="1"/>
    <col min="6144" max="6144" width="23.4545454545455" style="84"/>
    <col min="6145" max="6145" width="8.90909090909091" style="84" customWidth="1"/>
    <col min="6146" max="6146" width="57.5454545454545" style="84" customWidth="1"/>
    <col min="6147" max="6147" width="15.3636363636364" style="84" customWidth="1"/>
    <col min="6148" max="6148" width="21.7272727272727" style="84" customWidth="1"/>
    <col min="6149" max="6149" width="22" style="84" customWidth="1"/>
    <col min="6150" max="6151" width="9.36363636363636" style="84" customWidth="1"/>
    <col min="6152" max="6152" width="31.1818181818182" style="84" customWidth="1"/>
    <col min="6153" max="6153" width="22.6363636363636" style="84" customWidth="1"/>
    <col min="6154" max="6395" width="9.36363636363636" style="84" customWidth="1"/>
    <col min="6396" max="6396" width="67.4545454545455" style="84" customWidth="1"/>
    <col min="6397" max="6397" width="19.5454545454545" style="84" customWidth="1"/>
    <col min="6398" max="6399" width="9.36363636363636" style="84" customWidth="1"/>
    <col min="6400" max="6400" width="23.4545454545455" style="84"/>
    <col min="6401" max="6401" width="8.90909090909091" style="84" customWidth="1"/>
    <col min="6402" max="6402" width="57.5454545454545" style="84" customWidth="1"/>
    <col min="6403" max="6403" width="15.3636363636364" style="84" customWidth="1"/>
    <col min="6404" max="6404" width="21.7272727272727" style="84" customWidth="1"/>
    <col min="6405" max="6405" width="22" style="84" customWidth="1"/>
    <col min="6406" max="6407" width="9.36363636363636" style="84" customWidth="1"/>
    <col min="6408" max="6408" width="31.1818181818182" style="84" customWidth="1"/>
    <col min="6409" max="6409" width="22.6363636363636" style="84" customWidth="1"/>
    <col min="6410" max="6651" width="9.36363636363636" style="84" customWidth="1"/>
    <col min="6652" max="6652" width="67.4545454545455" style="84" customWidth="1"/>
    <col min="6653" max="6653" width="19.5454545454545" style="84" customWidth="1"/>
    <col min="6654" max="6655" width="9.36363636363636" style="84" customWidth="1"/>
    <col min="6656" max="6656" width="23.4545454545455" style="84"/>
    <col min="6657" max="6657" width="8.90909090909091" style="84" customWidth="1"/>
    <col min="6658" max="6658" width="57.5454545454545" style="84" customWidth="1"/>
    <col min="6659" max="6659" width="15.3636363636364" style="84" customWidth="1"/>
    <col min="6660" max="6660" width="21.7272727272727" style="84" customWidth="1"/>
    <col min="6661" max="6661" width="22" style="84" customWidth="1"/>
    <col min="6662" max="6663" width="9.36363636363636" style="84" customWidth="1"/>
    <col min="6664" max="6664" width="31.1818181818182" style="84" customWidth="1"/>
    <col min="6665" max="6665" width="22.6363636363636" style="84" customWidth="1"/>
    <col min="6666" max="6907" width="9.36363636363636" style="84" customWidth="1"/>
    <col min="6908" max="6908" width="67.4545454545455" style="84" customWidth="1"/>
    <col min="6909" max="6909" width="19.5454545454545" style="84" customWidth="1"/>
    <col min="6910" max="6911" width="9.36363636363636" style="84" customWidth="1"/>
    <col min="6912" max="6912" width="23.4545454545455" style="84"/>
    <col min="6913" max="6913" width="8.90909090909091" style="84" customWidth="1"/>
    <col min="6914" max="6914" width="57.5454545454545" style="84" customWidth="1"/>
    <col min="6915" max="6915" width="15.3636363636364" style="84" customWidth="1"/>
    <col min="6916" max="6916" width="21.7272727272727" style="84" customWidth="1"/>
    <col min="6917" max="6917" width="22" style="84" customWidth="1"/>
    <col min="6918" max="6919" width="9.36363636363636" style="84" customWidth="1"/>
    <col min="6920" max="6920" width="31.1818181818182" style="84" customWidth="1"/>
    <col min="6921" max="6921" width="22.6363636363636" style="84" customWidth="1"/>
    <col min="6922" max="7163" width="9.36363636363636" style="84" customWidth="1"/>
    <col min="7164" max="7164" width="67.4545454545455" style="84" customWidth="1"/>
    <col min="7165" max="7165" width="19.5454545454545" style="84" customWidth="1"/>
    <col min="7166" max="7167" width="9.36363636363636" style="84" customWidth="1"/>
    <col min="7168" max="7168" width="23.4545454545455" style="84"/>
    <col min="7169" max="7169" width="8.90909090909091" style="84" customWidth="1"/>
    <col min="7170" max="7170" width="57.5454545454545" style="84" customWidth="1"/>
    <col min="7171" max="7171" width="15.3636363636364" style="84" customWidth="1"/>
    <col min="7172" max="7172" width="21.7272727272727" style="84" customWidth="1"/>
    <col min="7173" max="7173" width="22" style="84" customWidth="1"/>
    <col min="7174" max="7175" width="9.36363636363636" style="84" customWidth="1"/>
    <col min="7176" max="7176" width="31.1818181818182" style="84" customWidth="1"/>
    <col min="7177" max="7177" width="22.6363636363636" style="84" customWidth="1"/>
    <col min="7178" max="7419" width="9.36363636363636" style="84" customWidth="1"/>
    <col min="7420" max="7420" width="67.4545454545455" style="84" customWidth="1"/>
    <col min="7421" max="7421" width="19.5454545454545" style="84" customWidth="1"/>
    <col min="7422" max="7423" width="9.36363636363636" style="84" customWidth="1"/>
    <col min="7424" max="7424" width="23.4545454545455" style="84"/>
    <col min="7425" max="7425" width="8.90909090909091" style="84" customWidth="1"/>
    <col min="7426" max="7426" width="57.5454545454545" style="84" customWidth="1"/>
    <col min="7427" max="7427" width="15.3636363636364" style="84" customWidth="1"/>
    <col min="7428" max="7428" width="21.7272727272727" style="84" customWidth="1"/>
    <col min="7429" max="7429" width="22" style="84" customWidth="1"/>
    <col min="7430" max="7431" width="9.36363636363636" style="84" customWidth="1"/>
    <col min="7432" max="7432" width="31.1818181818182" style="84" customWidth="1"/>
    <col min="7433" max="7433" width="22.6363636363636" style="84" customWidth="1"/>
    <col min="7434" max="7675" width="9.36363636363636" style="84" customWidth="1"/>
    <col min="7676" max="7676" width="67.4545454545455" style="84" customWidth="1"/>
    <col min="7677" max="7677" width="19.5454545454545" style="84" customWidth="1"/>
    <col min="7678" max="7679" width="9.36363636363636" style="84" customWidth="1"/>
    <col min="7680" max="7680" width="23.4545454545455" style="84"/>
    <col min="7681" max="7681" width="8.90909090909091" style="84" customWidth="1"/>
    <col min="7682" max="7682" width="57.5454545454545" style="84" customWidth="1"/>
    <col min="7683" max="7683" width="15.3636363636364" style="84" customWidth="1"/>
    <col min="7684" max="7684" width="21.7272727272727" style="84" customWidth="1"/>
    <col min="7685" max="7685" width="22" style="84" customWidth="1"/>
    <col min="7686" max="7687" width="9.36363636363636" style="84" customWidth="1"/>
    <col min="7688" max="7688" width="31.1818181818182" style="84" customWidth="1"/>
    <col min="7689" max="7689" width="22.6363636363636" style="84" customWidth="1"/>
    <col min="7690" max="7931" width="9.36363636363636" style="84" customWidth="1"/>
    <col min="7932" max="7932" width="67.4545454545455" style="84" customWidth="1"/>
    <col min="7933" max="7933" width="19.5454545454545" style="84" customWidth="1"/>
    <col min="7934" max="7935" width="9.36363636363636" style="84" customWidth="1"/>
    <col min="7936" max="7936" width="23.4545454545455" style="84"/>
    <col min="7937" max="7937" width="8.90909090909091" style="84" customWidth="1"/>
    <col min="7938" max="7938" width="57.5454545454545" style="84" customWidth="1"/>
    <col min="7939" max="7939" width="15.3636363636364" style="84" customWidth="1"/>
    <col min="7940" max="7940" width="21.7272727272727" style="84" customWidth="1"/>
    <col min="7941" max="7941" width="22" style="84" customWidth="1"/>
    <col min="7942" max="7943" width="9.36363636363636" style="84" customWidth="1"/>
    <col min="7944" max="7944" width="31.1818181818182" style="84" customWidth="1"/>
    <col min="7945" max="7945" width="22.6363636363636" style="84" customWidth="1"/>
    <col min="7946" max="8187" width="9.36363636363636" style="84" customWidth="1"/>
    <col min="8188" max="8188" width="67.4545454545455" style="84" customWidth="1"/>
    <col min="8189" max="8189" width="19.5454545454545" style="84" customWidth="1"/>
    <col min="8190" max="8191" width="9.36363636363636" style="84" customWidth="1"/>
    <col min="8192" max="8192" width="23.4545454545455" style="84"/>
    <col min="8193" max="8193" width="8.90909090909091" style="84" customWidth="1"/>
    <col min="8194" max="8194" width="57.5454545454545" style="84" customWidth="1"/>
    <col min="8195" max="8195" width="15.3636363636364" style="84" customWidth="1"/>
    <col min="8196" max="8196" width="21.7272727272727" style="84" customWidth="1"/>
    <col min="8197" max="8197" width="22" style="84" customWidth="1"/>
    <col min="8198" max="8199" width="9.36363636363636" style="84" customWidth="1"/>
    <col min="8200" max="8200" width="31.1818181818182" style="84" customWidth="1"/>
    <col min="8201" max="8201" width="22.6363636363636" style="84" customWidth="1"/>
    <col min="8202" max="8443" width="9.36363636363636" style="84" customWidth="1"/>
    <col min="8444" max="8444" width="67.4545454545455" style="84" customWidth="1"/>
    <col min="8445" max="8445" width="19.5454545454545" style="84" customWidth="1"/>
    <col min="8446" max="8447" width="9.36363636363636" style="84" customWidth="1"/>
    <col min="8448" max="8448" width="23.4545454545455" style="84"/>
    <col min="8449" max="8449" width="8.90909090909091" style="84" customWidth="1"/>
    <col min="8450" max="8450" width="57.5454545454545" style="84" customWidth="1"/>
    <col min="8451" max="8451" width="15.3636363636364" style="84" customWidth="1"/>
    <col min="8452" max="8452" width="21.7272727272727" style="84" customWidth="1"/>
    <col min="8453" max="8453" width="22" style="84" customWidth="1"/>
    <col min="8454" max="8455" width="9.36363636363636" style="84" customWidth="1"/>
    <col min="8456" max="8456" width="31.1818181818182" style="84" customWidth="1"/>
    <col min="8457" max="8457" width="22.6363636363636" style="84" customWidth="1"/>
    <col min="8458" max="8699" width="9.36363636363636" style="84" customWidth="1"/>
    <col min="8700" max="8700" width="67.4545454545455" style="84" customWidth="1"/>
    <col min="8701" max="8701" width="19.5454545454545" style="84" customWidth="1"/>
    <col min="8702" max="8703" width="9.36363636363636" style="84" customWidth="1"/>
    <col min="8704" max="8704" width="23.4545454545455" style="84"/>
    <col min="8705" max="8705" width="8.90909090909091" style="84" customWidth="1"/>
    <col min="8706" max="8706" width="57.5454545454545" style="84" customWidth="1"/>
    <col min="8707" max="8707" width="15.3636363636364" style="84" customWidth="1"/>
    <col min="8708" max="8708" width="21.7272727272727" style="84" customWidth="1"/>
    <col min="8709" max="8709" width="22" style="84" customWidth="1"/>
    <col min="8710" max="8711" width="9.36363636363636" style="84" customWidth="1"/>
    <col min="8712" max="8712" width="31.1818181818182" style="84" customWidth="1"/>
    <col min="8713" max="8713" width="22.6363636363636" style="84" customWidth="1"/>
    <col min="8714" max="8955" width="9.36363636363636" style="84" customWidth="1"/>
    <col min="8956" max="8956" width="67.4545454545455" style="84" customWidth="1"/>
    <col min="8957" max="8957" width="19.5454545454545" style="84" customWidth="1"/>
    <col min="8958" max="8959" width="9.36363636363636" style="84" customWidth="1"/>
    <col min="8960" max="8960" width="23.4545454545455" style="84"/>
    <col min="8961" max="8961" width="8.90909090909091" style="84" customWidth="1"/>
    <col min="8962" max="8962" width="57.5454545454545" style="84" customWidth="1"/>
    <col min="8963" max="8963" width="15.3636363636364" style="84" customWidth="1"/>
    <col min="8964" max="8964" width="21.7272727272727" style="84" customWidth="1"/>
    <col min="8965" max="8965" width="22" style="84" customWidth="1"/>
    <col min="8966" max="8967" width="9.36363636363636" style="84" customWidth="1"/>
    <col min="8968" max="8968" width="31.1818181818182" style="84" customWidth="1"/>
    <col min="8969" max="8969" width="22.6363636363636" style="84" customWidth="1"/>
    <col min="8970" max="9211" width="9.36363636363636" style="84" customWidth="1"/>
    <col min="9212" max="9212" width="67.4545454545455" style="84" customWidth="1"/>
    <col min="9213" max="9213" width="19.5454545454545" style="84" customWidth="1"/>
    <col min="9214" max="9215" width="9.36363636363636" style="84" customWidth="1"/>
    <col min="9216" max="9216" width="23.4545454545455" style="84"/>
    <col min="9217" max="9217" width="8.90909090909091" style="84" customWidth="1"/>
    <col min="9218" max="9218" width="57.5454545454545" style="84" customWidth="1"/>
    <col min="9219" max="9219" width="15.3636363636364" style="84" customWidth="1"/>
    <col min="9220" max="9220" width="21.7272727272727" style="84" customWidth="1"/>
    <col min="9221" max="9221" width="22" style="84" customWidth="1"/>
    <col min="9222" max="9223" width="9.36363636363636" style="84" customWidth="1"/>
    <col min="9224" max="9224" width="31.1818181818182" style="84" customWidth="1"/>
    <col min="9225" max="9225" width="22.6363636363636" style="84" customWidth="1"/>
    <col min="9226" max="9467" width="9.36363636363636" style="84" customWidth="1"/>
    <col min="9468" max="9468" width="67.4545454545455" style="84" customWidth="1"/>
    <col min="9469" max="9469" width="19.5454545454545" style="84" customWidth="1"/>
    <col min="9470" max="9471" width="9.36363636363636" style="84" customWidth="1"/>
    <col min="9472" max="9472" width="23.4545454545455" style="84"/>
    <col min="9473" max="9473" width="8.90909090909091" style="84" customWidth="1"/>
    <col min="9474" max="9474" width="57.5454545454545" style="84" customWidth="1"/>
    <col min="9475" max="9475" width="15.3636363636364" style="84" customWidth="1"/>
    <col min="9476" max="9476" width="21.7272727272727" style="84" customWidth="1"/>
    <col min="9477" max="9477" width="22" style="84" customWidth="1"/>
    <col min="9478" max="9479" width="9.36363636363636" style="84" customWidth="1"/>
    <col min="9480" max="9480" width="31.1818181818182" style="84" customWidth="1"/>
    <col min="9481" max="9481" width="22.6363636363636" style="84" customWidth="1"/>
    <col min="9482" max="9723" width="9.36363636363636" style="84" customWidth="1"/>
    <col min="9724" max="9724" width="67.4545454545455" style="84" customWidth="1"/>
    <col min="9725" max="9725" width="19.5454545454545" style="84" customWidth="1"/>
    <col min="9726" max="9727" width="9.36363636363636" style="84" customWidth="1"/>
    <col min="9728" max="9728" width="23.4545454545455" style="84"/>
    <col min="9729" max="9729" width="8.90909090909091" style="84" customWidth="1"/>
    <col min="9730" max="9730" width="57.5454545454545" style="84" customWidth="1"/>
    <col min="9731" max="9731" width="15.3636363636364" style="84" customWidth="1"/>
    <col min="9732" max="9732" width="21.7272727272727" style="84" customWidth="1"/>
    <col min="9733" max="9733" width="22" style="84" customWidth="1"/>
    <col min="9734" max="9735" width="9.36363636363636" style="84" customWidth="1"/>
    <col min="9736" max="9736" width="31.1818181818182" style="84" customWidth="1"/>
    <col min="9737" max="9737" width="22.6363636363636" style="84" customWidth="1"/>
    <col min="9738" max="9979" width="9.36363636363636" style="84" customWidth="1"/>
    <col min="9980" max="9980" width="67.4545454545455" style="84" customWidth="1"/>
    <col min="9981" max="9981" width="19.5454545454545" style="84" customWidth="1"/>
    <col min="9982" max="9983" width="9.36363636363636" style="84" customWidth="1"/>
    <col min="9984" max="9984" width="23.4545454545455" style="84"/>
    <col min="9985" max="9985" width="8.90909090909091" style="84" customWidth="1"/>
    <col min="9986" max="9986" width="57.5454545454545" style="84" customWidth="1"/>
    <col min="9987" max="9987" width="15.3636363636364" style="84" customWidth="1"/>
    <col min="9988" max="9988" width="21.7272727272727" style="84" customWidth="1"/>
    <col min="9989" max="9989" width="22" style="84" customWidth="1"/>
    <col min="9990" max="9991" width="9.36363636363636" style="84" customWidth="1"/>
    <col min="9992" max="9992" width="31.1818181818182" style="84" customWidth="1"/>
    <col min="9993" max="9993" width="22.6363636363636" style="84" customWidth="1"/>
    <col min="9994" max="10235" width="9.36363636363636" style="84" customWidth="1"/>
    <col min="10236" max="10236" width="67.4545454545455" style="84" customWidth="1"/>
    <col min="10237" max="10237" width="19.5454545454545" style="84" customWidth="1"/>
    <col min="10238" max="10239" width="9.36363636363636" style="84" customWidth="1"/>
    <col min="10240" max="10240" width="23.4545454545455" style="84"/>
    <col min="10241" max="10241" width="8.90909090909091" style="84" customWidth="1"/>
    <col min="10242" max="10242" width="57.5454545454545" style="84" customWidth="1"/>
    <col min="10243" max="10243" width="15.3636363636364" style="84" customWidth="1"/>
    <col min="10244" max="10244" width="21.7272727272727" style="84" customWidth="1"/>
    <col min="10245" max="10245" width="22" style="84" customWidth="1"/>
    <col min="10246" max="10247" width="9.36363636363636" style="84" customWidth="1"/>
    <col min="10248" max="10248" width="31.1818181818182" style="84" customWidth="1"/>
    <col min="10249" max="10249" width="22.6363636363636" style="84" customWidth="1"/>
    <col min="10250" max="10491" width="9.36363636363636" style="84" customWidth="1"/>
    <col min="10492" max="10492" width="67.4545454545455" style="84" customWidth="1"/>
    <col min="10493" max="10493" width="19.5454545454545" style="84" customWidth="1"/>
    <col min="10494" max="10495" width="9.36363636363636" style="84" customWidth="1"/>
    <col min="10496" max="10496" width="23.4545454545455" style="84"/>
    <col min="10497" max="10497" width="8.90909090909091" style="84" customWidth="1"/>
    <col min="10498" max="10498" width="57.5454545454545" style="84" customWidth="1"/>
    <col min="10499" max="10499" width="15.3636363636364" style="84" customWidth="1"/>
    <col min="10500" max="10500" width="21.7272727272727" style="84" customWidth="1"/>
    <col min="10501" max="10501" width="22" style="84" customWidth="1"/>
    <col min="10502" max="10503" width="9.36363636363636" style="84" customWidth="1"/>
    <col min="10504" max="10504" width="31.1818181818182" style="84" customWidth="1"/>
    <col min="10505" max="10505" width="22.6363636363636" style="84" customWidth="1"/>
    <col min="10506" max="10747" width="9.36363636363636" style="84" customWidth="1"/>
    <col min="10748" max="10748" width="67.4545454545455" style="84" customWidth="1"/>
    <col min="10749" max="10749" width="19.5454545454545" style="84" customWidth="1"/>
    <col min="10750" max="10751" width="9.36363636363636" style="84" customWidth="1"/>
    <col min="10752" max="10752" width="23.4545454545455" style="84"/>
    <col min="10753" max="10753" width="8.90909090909091" style="84" customWidth="1"/>
    <col min="10754" max="10754" width="57.5454545454545" style="84" customWidth="1"/>
    <col min="10755" max="10755" width="15.3636363636364" style="84" customWidth="1"/>
    <col min="10756" max="10756" width="21.7272727272727" style="84" customWidth="1"/>
    <col min="10757" max="10757" width="22" style="84" customWidth="1"/>
    <col min="10758" max="10759" width="9.36363636363636" style="84" customWidth="1"/>
    <col min="10760" max="10760" width="31.1818181818182" style="84" customWidth="1"/>
    <col min="10761" max="10761" width="22.6363636363636" style="84" customWidth="1"/>
    <col min="10762" max="11003" width="9.36363636363636" style="84" customWidth="1"/>
    <col min="11004" max="11004" width="67.4545454545455" style="84" customWidth="1"/>
    <col min="11005" max="11005" width="19.5454545454545" style="84" customWidth="1"/>
    <col min="11006" max="11007" width="9.36363636363636" style="84" customWidth="1"/>
    <col min="11008" max="11008" width="23.4545454545455" style="84"/>
    <col min="11009" max="11009" width="8.90909090909091" style="84" customWidth="1"/>
    <col min="11010" max="11010" width="57.5454545454545" style="84" customWidth="1"/>
    <col min="11011" max="11011" width="15.3636363636364" style="84" customWidth="1"/>
    <col min="11012" max="11012" width="21.7272727272727" style="84" customWidth="1"/>
    <col min="11013" max="11013" width="22" style="84" customWidth="1"/>
    <col min="11014" max="11015" width="9.36363636363636" style="84" customWidth="1"/>
    <col min="11016" max="11016" width="31.1818181818182" style="84" customWidth="1"/>
    <col min="11017" max="11017" width="22.6363636363636" style="84" customWidth="1"/>
    <col min="11018" max="11259" width="9.36363636363636" style="84" customWidth="1"/>
    <col min="11260" max="11260" width="67.4545454545455" style="84" customWidth="1"/>
    <col min="11261" max="11261" width="19.5454545454545" style="84" customWidth="1"/>
    <col min="11262" max="11263" width="9.36363636363636" style="84" customWidth="1"/>
    <col min="11264" max="11264" width="23.4545454545455" style="84"/>
    <col min="11265" max="11265" width="8.90909090909091" style="84" customWidth="1"/>
    <col min="11266" max="11266" width="57.5454545454545" style="84" customWidth="1"/>
    <col min="11267" max="11267" width="15.3636363636364" style="84" customWidth="1"/>
    <col min="11268" max="11268" width="21.7272727272727" style="84" customWidth="1"/>
    <col min="11269" max="11269" width="22" style="84" customWidth="1"/>
    <col min="11270" max="11271" width="9.36363636363636" style="84" customWidth="1"/>
    <col min="11272" max="11272" width="31.1818181818182" style="84" customWidth="1"/>
    <col min="11273" max="11273" width="22.6363636363636" style="84" customWidth="1"/>
    <col min="11274" max="11515" width="9.36363636363636" style="84" customWidth="1"/>
    <col min="11516" max="11516" width="67.4545454545455" style="84" customWidth="1"/>
    <col min="11517" max="11517" width="19.5454545454545" style="84" customWidth="1"/>
    <col min="11518" max="11519" width="9.36363636363636" style="84" customWidth="1"/>
    <col min="11520" max="11520" width="23.4545454545455" style="84"/>
    <col min="11521" max="11521" width="8.90909090909091" style="84" customWidth="1"/>
    <col min="11522" max="11522" width="57.5454545454545" style="84" customWidth="1"/>
    <col min="11523" max="11523" width="15.3636363636364" style="84" customWidth="1"/>
    <col min="11524" max="11524" width="21.7272727272727" style="84" customWidth="1"/>
    <col min="11525" max="11525" width="22" style="84" customWidth="1"/>
    <col min="11526" max="11527" width="9.36363636363636" style="84" customWidth="1"/>
    <col min="11528" max="11528" width="31.1818181818182" style="84" customWidth="1"/>
    <col min="11529" max="11529" width="22.6363636363636" style="84" customWidth="1"/>
    <col min="11530" max="11771" width="9.36363636363636" style="84" customWidth="1"/>
    <col min="11772" max="11772" width="67.4545454545455" style="84" customWidth="1"/>
    <col min="11773" max="11773" width="19.5454545454545" style="84" customWidth="1"/>
    <col min="11774" max="11775" width="9.36363636363636" style="84" customWidth="1"/>
    <col min="11776" max="11776" width="23.4545454545455" style="84"/>
    <col min="11777" max="11777" width="8.90909090909091" style="84" customWidth="1"/>
    <col min="11778" max="11778" width="57.5454545454545" style="84" customWidth="1"/>
    <col min="11779" max="11779" width="15.3636363636364" style="84" customWidth="1"/>
    <col min="11780" max="11780" width="21.7272727272727" style="84" customWidth="1"/>
    <col min="11781" max="11781" width="22" style="84" customWidth="1"/>
    <col min="11782" max="11783" width="9.36363636363636" style="84" customWidth="1"/>
    <col min="11784" max="11784" width="31.1818181818182" style="84" customWidth="1"/>
    <col min="11785" max="11785" width="22.6363636363636" style="84" customWidth="1"/>
    <col min="11786" max="12027" width="9.36363636363636" style="84" customWidth="1"/>
    <col min="12028" max="12028" width="67.4545454545455" style="84" customWidth="1"/>
    <col min="12029" max="12029" width="19.5454545454545" style="84" customWidth="1"/>
    <col min="12030" max="12031" width="9.36363636363636" style="84" customWidth="1"/>
    <col min="12032" max="12032" width="23.4545454545455" style="84"/>
    <col min="12033" max="12033" width="8.90909090909091" style="84" customWidth="1"/>
    <col min="12034" max="12034" width="57.5454545454545" style="84" customWidth="1"/>
    <col min="12035" max="12035" width="15.3636363636364" style="84" customWidth="1"/>
    <col min="12036" max="12036" width="21.7272727272727" style="84" customWidth="1"/>
    <col min="12037" max="12037" width="22" style="84" customWidth="1"/>
    <col min="12038" max="12039" width="9.36363636363636" style="84" customWidth="1"/>
    <col min="12040" max="12040" width="31.1818181818182" style="84" customWidth="1"/>
    <col min="12041" max="12041" width="22.6363636363636" style="84" customWidth="1"/>
    <col min="12042" max="12283" width="9.36363636363636" style="84" customWidth="1"/>
    <col min="12284" max="12284" width="67.4545454545455" style="84" customWidth="1"/>
    <col min="12285" max="12285" width="19.5454545454545" style="84" customWidth="1"/>
    <col min="12286" max="12287" width="9.36363636363636" style="84" customWidth="1"/>
    <col min="12288" max="12288" width="23.4545454545455" style="84"/>
    <col min="12289" max="12289" width="8.90909090909091" style="84" customWidth="1"/>
    <col min="12290" max="12290" width="57.5454545454545" style="84" customWidth="1"/>
    <col min="12291" max="12291" width="15.3636363636364" style="84" customWidth="1"/>
    <col min="12292" max="12292" width="21.7272727272727" style="84" customWidth="1"/>
    <col min="12293" max="12293" width="22" style="84" customWidth="1"/>
    <col min="12294" max="12295" width="9.36363636363636" style="84" customWidth="1"/>
    <col min="12296" max="12296" width="31.1818181818182" style="84" customWidth="1"/>
    <col min="12297" max="12297" width="22.6363636363636" style="84" customWidth="1"/>
    <col min="12298" max="12539" width="9.36363636363636" style="84" customWidth="1"/>
    <col min="12540" max="12540" width="67.4545454545455" style="84" customWidth="1"/>
    <col min="12541" max="12541" width="19.5454545454545" style="84" customWidth="1"/>
    <col min="12542" max="12543" width="9.36363636363636" style="84" customWidth="1"/>
    <col min="12544" max="12544" width="23.4545454545455" style="84"/>
    <col min="12545" max="12545" width="8.90909090909091" style="84" customWidth="1"/>
    <col min="12546" max="12546" width="57.5454545454545" style="84" customWidth="1"/>
    <col min="12547" max="12547" width="15.3636363636364" style="84" customWidth="1"/>
    <col min="12548" max="12548" width="21.7272727272727" style="84" customWidth="1"/>
    <col min="12549" max="12549" width="22" style="84" customWidth="1"/>
    <col min="12550" max="12551" width="9.36363636363636" style="84" customWidth="1"/>
    <col min="12552" max="12552" width="31.1818181818182" style="84" customWidth="1"/>
    <col min="12553" max="12553" width="22.6363636363636" style="84" customWidth="1"/>
    <col min="12554" max="12795" width="9.36363636363636" style="84" customWidth="1"/>
    <col min="12796" max="12796" width="67.4545454545455" style="84" customWidth="1"/>
    <col min="12797" max="12797" width="19.5454545454545" style="84" customWidth="1"/>
    <col min="12798" max="12799" width="9.36363636363636" style="84" customWidth="1"/>
    <col min="12800" max="12800" width="23.4545454545455" style="84"/>
    <col min="12801" max="12801" width="8.90909090909091" style="84" customWidth="1"/>
    <col min="12802" max="12802" width="57.5454545454545" style="84" customWidth="1"/>
    <col min="12803" max="12803" width="15.3636363636364" style="84" customWidth="1"/>
    <col min="12804" max="12804" width="21.7272727272727" style="84" customWidth="1"/>
    <col min="12805" max="12805" width="22" style="84" customWidth="1"/>
    <col min="12806" max="12807" width="9.36363636363636" style="84" customWidth="1"/>
    <col min="12808" max="12808" width="31.1818181818182" style="84" customWidth="1"/>
    <col min="12809" max="12809" width="22.6363636363636" style="84" customWidth="1"/>
    <col min="12810" max="13051" width="9.36363636363636" style="84" customWidth="1"/>
    <col min="13052" max="13052" width="67.4545454545455" style="84" customWidth="1"/>
    <col min="13053" max="13053" width="19.5454545454545" style="84" customWidth="1"/>
    <col min="13054" max="13055" width="9.36363636363636" style="84" customWidth="1"/>
    <col min="13056" max="13056" width="23.4545454545455" style="84"/>
    <col min="13057" max="13057" width="8.90909090909091" style="84" customWidth="1"/>
    <col min="13058" max="13058" width="57.5454545454545" style="84" customWidth="1"/>
    <col min="13059" max="13059" width="15.3636363636364" style="84" customWidth="1"/>
    <col min="13060" max="13060" width="21.7272727272727" style="84" customWidth="1"/>
    <col min="13061" max="13061" width="22" style="84" customWidth="1"/>
    <col min="13062" max="13063" width="9.36363636363636" style="84" customWidth="1"/>
    <col min="13064" max="13064" width="31.1818181818182" style="84" customWidth="1"/>
    <col min="13065" max="13065" width="22.6363636363636" style="84" customWidth="1"/>
    <col min="13066" max="13307" width="9.36363636363636" style="84" customWidth="1"/>
    <col min="13308" max="13308" width="67.4545454545455" style="84" customWidth="1"/>
    <col min="13309" max="13309" width="19.5454545454545" style="84" customWidth="1"/>
    <col min="13310" max="13311" width="9.36363636363636" style="84" customWidth="1"/>
    <col min="13312" max="13312" width="23.4545454545455" style="84"/>
    <col min="13313" max="13313" width="8.90909090909091" style="84" customWidth="1"/>
    <col min="13314" max="13314" width="57.5454545454545" style="84" customWidth="1"/>
    <col min="13315" max="13315" width="15.3636363636364" style="84" customWidth="1"/>
    <col min="13316" max="13316" width="21.7272727272727" style="84" customWidth="1"/>
    <col min="13317" max="13317" width="22" style="84" customWidth="1"/>
    <col min="13318" max="13319" width="9.36363636363636" style="84" customWidth="1"/>
    <col min="13320" max="13320" width="31.1818181818182" style="84" customWidth="1"/>
    <col min="13321" max="13321" width="22.6363636363636" style="84" customWidth="1"/>
    <col min="13322" max="13563" width="9.36363636363636" style="84" customWidth="1"/>
    <col min="13564" max="13564" width="67.4545454545455" style="84" customWidth="1"/>
    <col min="13565" max="13565" width="19.5454545454545" style="84" customWidth="1"/>
    <col min="13566" max="13567" width="9.36363636363636" style="84" customWidth="1"/>
    <col min="13568" max="13568" width="23.4545454545455" style="84"/>
    <col min="13569" max="13569" width="8.90909090909091" style="84" customWidth="1"/>
    <col min="13570" max="13570" width="57.5454545454545" style="84" customWidth="1"/>
    <col min="13571" max="13571" width="15.3636363636364" style="84" customWidth="1"/>
    <col min="13572" max="13572" width="21.7272727272727" style="84" customWidth="1"/>
    <col min="13573" max="13573" width="22" style="84" customWidth="1"/>
    <col min="13574" max="13575" width="9.36363636363636" style="84" customWidth="1"/>
    <col min="13576" max="13576" width="31.1818181818182" style="84" customWidth="1"/>
    <col min="13577" max="13577" width="22.6363636363636" style="84" customWidth="1"/>
    <col min="13578" max="13819" width="9.36363636363636" style="84" customWidth="1"/>
    <col min="13820" max="13820" width="67.4545454545455" style="84" customWidth="1"/>
    <col min="13821" max="13821" width="19.5454545454545" style="84" customWidth="1"/>
    <col min="13822" max="13823" width="9.36363636363636" style="84" customWidth="1"/>
    <col min="13824" max="13824" width="23.4545454545455" style="84"/>
    <col min="13825" max="13825" width="8.90909090909091" style="84" customWidth="1"/>
    <col min="13826" max="13826" width="57.5454545454545" style="84" customWidth="1"/>
    <col min="13827" max="13827" width="15.3636363636364" style="84" customWidth="1"/>
    <col min="13828" max="13828" width="21.7272727272727" style="84" customWidth="1"/>
    <col min="13829" max="13829" width="22" style="84" customWidth="1"/>
    <col min="13830" max="13831" width="9.36363636363636" style="84" customWidth="1"/>
    <col min="13832" max="13832" width="31.1818181818182" style="84" customWidth="1"/>
    <col min="13833" max="13833" width="22.6363636363636" style="84" customWidth="1"/>
    <col min="13834" max="14075" width="9.36363636363636" style="84" customWidth="1"/>
    <col min="14076" max="14076" width="67.4545454545455" style="84" customWidth="1"/>
    <col min="14077" max="14077" width="19.5454545454545" style="84" customWidth="1"/>
    <col min="14078" max="14079" width="9.36363636363636" style="84" customWidth="1"/>
    <col min="14080" max="14080" width="23.4545454545455" style="84"/>
    <col min="14081" max="14081" width="8.90909090909091" style="84" customWidth="1"/>
    <col min="14082" max="14082" width="57.5454545454545" style="84" customWidth="1"/>
    <col min="14083" max="14083" width="15.3636363636364" style="84" customWidth="1"/>
    <col min="14084" max="14084" width="21.7272727272727" style="84" customWidth="1"/>
    <col min="14085" max="14085" width="22" style="84" customWidth="1"/>
    <col min="14086" max="14087" width="9.36363636363636" style="84" customWidth="1"/>
    <col min="14088" max="14088" width="31.1818181818182" style="84" customWidth="1"/>
    <col min="14089" max="14089" width="22.6363636363636" style="84" customWidth="1"/>
    <col min="14090" max="14331" width="9.36363636363636" style="84" customWidth="1"/>
    <col min="14332" max="14332" width="67.4545454545455" style="84" customWidth="1"/>
    <col min="14333" max="14333" width="19.5454545454545" style="84" customWidth="1"/>
    <col min="14334" max="14335" width="9.36363636363636" style="84" customWidth="1"/>
    <col min="14336" max="14336" width="23.4545454545455" style="84"/>
    <col min="14337" max="14337" width="8.90909090909091" style="84" customWidth="1"/>
    <col min="14338" max="14338" width="57.5454545454545" style="84" customWidth="1"/>
    <col min="14339" max="14339" width="15.3636363636364" style="84" customWidth="1"/>
    <col min="14340" max="14340" width="21.7272727272727" style="84" customWidth="1"/>
    <col min="14341" max="14341" width="22" style="84" customWidth="1"/>
    <col min="14342" max="14343" width="9.36363636363636" style="84" customWidth="1"/>
    <col min="14344" max="14344" width="31.1818181818182" style="84" customWidth="1"/>
    <col min="14345" max="14345" width="22.6363636363636" style="84" customWidth="1"/>
    <col min="14346" max="14587" width="9.36363636363636" style="84" customWidth="1"/>
    <col min="14588" max="14588" width="67.4545454545455" style="84" customWidth="1"/>
    <col min="14589" max="14589" width="19.5454545454545" style="84" customWidth="1"/>
    <col min="14590" max="14591" width="9.36363636363636" style="84" customWidth="1"/>
    <col min="14592" max="14592" width="23.4545454545455" style="84"/>
    <col min="14593" max="14593" width="8.90909090909091" style="84" customWidth="1"/>
    <col min="14594" max="14594" width="57.5454545454545" style="84" customWidth="1"/>
    <col min="14595" max="14595" width="15.3636363636364" style="84" customWidth="1"/>
    <col min="14596" max="14596" width="21.7272727272727" style="84" customWidth="1"/>
    <col min="14597" max="14597" width="22" style="84" customWidth="1"/>
    <col min="14598" max="14599" width="9.36363636363636" style="84" customWidth="1"/>
    <col min="14600" max="14600" width="31.1818181818182" style="84" customWidth="1"/>
    <col min="14601" max="14601" width="22.6363636363636" style="84" customWidth="1"/>
    <col min="14602" max="14843" width="9.36363636363636" style="84" customWidth="1"/>
    <col min="14844" max="14844" width="67.4545454545455" style="84" customWidth="1"/>
    <col min="14845" max="14845" width="19.5454545454545" style="84" customWidth="1"/>
    <col min="14846" max="14847" width="9.36363636363636" style="84" customWidth="1"/>
    <col min="14848" max="14848" width="23.4545454545455" style="84"/>
    <col min="14849" max="14849" width="8.90909090909091" style="84" customWidth="1"/>
    <col min="14850" max="14850" width="57.5454545454545" style="84" customWidth="1"/>
    <col min="14851" max="14851" width="15.3636363636364" style="84" customWidth="1"/>
    <col min="14852" max="14852" width="21.7272727272727" style="84" customWidth="1"/>
    <col min="14853" max="14853" width="22" style="84" customWidth="1"/>
    <col min="14854" max="14855" width="9.36363636363636" style="84" customWidth="1"/>
    <col min="14856" max="14856" width="31.1818181818182" style="84" customWidth="1"/>
    <col min="14857" max="14857" width="22.6363636363636" style="84" customWidth="1"/>
    <col min="14858" max="15099" width="9.36363636363636" style="84" customWidth="1"/>
    <col min="15100" max="15100" width="67.4545454545455" style="84" customWidth="1"/>
    <col min="15101" max="15101" width="19.5454545454545" style="84" customWidth="1"/>
    <col min="15102" max="15103" width="9.36363636363636" style="84" customWidth="1"/>
    <col min="15104" max="15104" width="23.4545454545455" style="84"/>
    <col min="15105" max="15105" width="8.90909090909091" style="84" customWidth="1"/>
    <col min="15106" max="15106" width="57.5454545454545" style="84" customWidth="1"/>
    <col min="15107" max="15107" width="15.3636363636364" style="84" customWidth="1"/>
    <col min="15108" max="15108" width="21.7272727272727" style="84" customWidth="1"/>
    <col min="15109" max="15109" width="22" style="84" customWidth="1"/>
    <col min="15110" max="15111" width="9.36363636363636" style="84" customWidth="1"/>
    <col min="15112" max="15112" width="31.1818181818182" style="84" customWidth="1"/>
    <col min="15113" max="15113" width="22.6363636363636" style="84" customWidth="1"/>
    <col min="15114" max="15355" width="9.36363636363636" style="84" customWidth="1"/>
    <col min="15356" max="15356" width="67.4545454545455" style="84" customWidth="1"/>
    <col min="15357" max="15357" width="19.5454545454545" style="84" customWidth="1"/>
    <col min="15358" max="15359" width="9.36363636363636" style="84" customWidth="1"/>
    <col min="15360" max="15360" width="23.4545454545455" style="84"/>
    <col min="15361" max="15361" width="8.90909090909091" style="84" customWidth="1"/>
    <col min="15362" max="15362" width="57.5454545454545" style="84" customWidth="1"/>
    <col min="15363" max="15363" width="15.3636363636364" style="84" customWidth="1"/>
    <col min="15364" max="15364" width="21.7272727272727" style="84" customWidth="1"/>
    <col min="15365" max="15365" width="22" style="84" customWidth="1"/>
    <col min="15366" max="15367" width="9.36363636363636" style="84" customWidth="1"/>
    <col min="15368" max="15368" width="31.1818181818182" style="84" customWidth="1"/>
    <col min="15369" max="15369" width="22.6363636363636" style="84" customWidth="1"/>
    <col min="15370" max="15611" width="9.36363636363636" style="84" customWidth="1"/>
    <col min="15612" max="15612" width="67.4545454545455" style="84" customWidth="1"/>
    <col min="15613" max="15613" width="19.5454545454545" style="84" customWidth="1"/>
    <col min="15614" max="15615" width="9.36363636363636" style="84" customWidth="1"/>
    <col min="15616" max="15616" width="23.4545454545455" style="84"/>
    <col min="15617" max="15617" width="8.90909090909091" style="84" customWidth="1"/>
    <col min="15618" max="15618" width="57.5454545454545" style="84" customWidth="1"/>
    <col min="15619" max="15619" width="15.3636363636364" style="84" customWidth="1"/>
    <col min="15620" max="15620" width="21.7272727272727" style="84" customWidth="1"/>
    <col min="15621" max="15621" width="22" style="84" customWidth="1"/>
    <col min="15622" max="15623" width="9.36363636363636" style="84" customWidth="1"/>
    <col min="15624" max="15624" width="31.1818181818182" style="84" customWidth="1"/>
    <col min="15625" max="15625" width="22.6363636363636" style="84" customWidth="1"/>
    <col min="15626" max="15867" width="9.36363636363636" style="84" customWidth="1"/>
    <col min="15868" max="15868" width="67.4545454545455" style="84" customWidth="1"/>
    <col min="15869" max="15869" width="19.5454545454545" style="84" customWidth="1"/>
    <col min="15870" max="15871" width="9.36363636363636" style="84" customWidth="1"/>
    <col min="15872" max="15872" width="23.4545454545455" style="84"/>
    <col min="15873" max="15873" width="8.90909090909091" style="84" customWidth="1"/>
    <col min="15874" max="15874" width="57.5454545454545" style="84" customWidth="1"/>
    <col min="15875" max="15875" width="15.3636363636364" style="84" customWidth="1"/>
    <col min="15876" max="15876" width="21.7272727272727" style="84" customWidth="1"/>
    <col min="15877" max="15877" width="22" style="84" customWidth="1"/>
    <col min="15878" max="15879" width="9.36363636363636" style="84" customWidth="1"/>
    <col min="15880" max="15880" width="31.1818181818182" style="84" customWidth="1"/>
    <col min="15881" max="15881" width="22.6363636363636" style="84" customWidth="1"/>
    <col min="15882" max="16123" width="9.36363636363636" style="84" customWidth="1"/>
    <col min="16124" max="16124" width="67.4545454545455" style="84" customWidth="1"/>
    <col min="16125" max="16125" width="19.5454545454545" style="84" customWidth="1"/>
    <col min="16126" max="16127" width="9.36363636363636" style="84" customWidth="1"/>
    <col min="16128" max="16128" width="23.4545454545455" style="84"/>
    <col min="16129" max="16129" width="8.90909090909091" style="84" customWidth="1"/>
    <col min="16130" max="16130" width="57.5454545454545" style="84" customWidth="1"/>
    <col min="16131" max="16131" width="15.3636363636364" style="84" customWidth="1"/>
    <col min="16132" max="16132" width="21.7272727272727" style="84" customWidth="1"/>
    <col min="16133" max="16133" width="22" style="84" customWidth="1"/>
    <col min="16134" max="16135" width="9.36363636363636" style="84" customWidth="1"/>
    <col min="16136" max="16136" width="31.1818181818182" style="84" customWidth="1"/>
    <col min="16137" max="16137" width="22.6363636363636" style="84" customWidth="1"/>
    <col min="16138" max="16379" width="9.36363636363636" style="84" customWidth="1"/>
    <col min="16380" max="16380" width="67.4545454545455" style="84" customWidth="1"/>
    <col min="16381" max="16381" width="19.5454545454545" style="84" customWidth="1"/>
    <col min="16382" max="16383" width="9.36363636363636" style="84" customWidth="1"/>
    <col min="16384" max="16384" width="23.4545454545455" style="84"/>
  </cols>
  <sheetData>
    <row r="1" ht="61" customHeight="1" spans="2:256">
      <c r="B1" s="85" t="s">
        <v>0</v>
      </c>
      <c r="C1" s="85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ht="43.5" spans="1:256">
      <c r="A2" s="87" t="s">
        <v>18</v>
      </c>
      <c r="B2" s="87" t="s">
        <v>19</v>
      </c>
      <c r="C2" s="88" t="s">
        <v>20</v>
      </c>
      <c r="D2" s="87" t="s">
        <v>21</v>
      </c>
      <c r="E2" s="89" t="s">
        <v>22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ht="21.75" spans="1:256">
      <c r="A3" s="91"/>
      <c r="B3" s="92"/>
      <c r="C3" s="93"/>
      <c r="D3" s="94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ht="63.75" spans="1:256">
      <c r="A4" s="97">
        <v>1</v>
      </c>
      <c r="B4" s="98" t="s">
        <v>0</v>
      </c>
      <c r="C4" s="97">
        <v>1</v>
      </c>
      <c r="D4" s="99">
        <f>'BOQ Armoured Vehicle Shade'!F55</f>
        <v>0</v>
      </c>
      <c r="E4" s="100">
        <f>D4*C4</f>
        <v>0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ht="21.75" spans="1:256">
      <c r="A5" s="101"/>
      <c r="B5" s="102" t="s">
        <v>23</v>
      </c>
      <c r="C5" s="102"/>
      <c r="D5" s="103" t="s">
        <v>24</v>
      </c>
      <c r="E5" s="104">
        <f>SUM(E3:E4)</f>
        <v>0</v>
      </c>
      <c r="F5" s="96"/>
      <c r="G5" s="96"/>
      <c r="H5" s="105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ht="21.75" spans="1:256">
      <c r="A6" s="106"/>
      <c r="B6" s="106"/>
      <c r="C6" s="106"/>
      <c r="D6" s="107" t="s">
        <v>25</v>
      </c>
      <c r="E6" s="108">
        <f>E5/413.26</f>
        <v>0</v>
      </c>
      <c r="F6" s="96"/>
      <c r="G6" s="96"/>
      <c r="H6" s="96"/>
      <c r="I6" s="109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</sheetData>
  <sheetProtection password="EA60" sheet="1" selectLockedCells="1" objects="1"/>
  <mergeCells count="1">
    <mergeCell ref="B1:E1"/>
  </mergeCells>
  <pageMargins left="0.7" right="0.7" top="0.75" bottom="0.75" header="0.3" footer="0.3"/>
  <pageSetup paperSize="8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zoomScale="70" zoomScaleNormal="70" zoomScaleSheetLayoutView="71" topLeftCell="B33" workbookViewId="0">
      <selection activeCell="E52" sqref="E52"/>
    </sheetView>
  </sheetViews>
  <sheetFormatPr defaultColWidth="8.81818181818182" defaultRowHeight="14.5" outlineLevelCol="7"/>
  <cols>
    <col min="1" max="1" width="6" style="6" customWidth="1"/>
    <col min="2" max="2" width="93.3636363636364" style="7" customWidth="1"/>
    <col min="3" max="3" width="6.54545454545455" style="6" customWidth="1"/>
    <col min="4" max="4" width="10.3636363636364" style="8" customWidth="1"/>
    <col min="5" max="5" width="14.7272727272727" style="6" customWidth="1"/>
    <col min="6" max="6" width="16.6363636363636" style="6" customWidth="1"/>
    <col min="7" max="7" width="8.81818181818182" style="6"/>
    <col min="8" max="8" width="8.81818181818182" style="9"/>
    <col min="9" max="234" width="8.81818181818182" style="6"/>
    <col min="235" max="235" width="40.5454545454545" style="6" customWidth="1"/>
    <col min="236" max="236" width="4.45454545454545" style="6" customWidth="1"/>
    <col min="237" max="237" width="4.36363636363636" style="6" customWidth="1"/>
    <col min="238" max="238" width="11.1818181818182" style="6" customWidth="1"/>
    <col min="239" max="239" width="15.6363636363636" style="6" customWidth="1"/>
    <col min="240" max="240" width="16.1818181818182" style="6" customWidth="1"/>
    <col min="241" max="241" width="6.81818181818182" style="6" customWidth="1"/>
    <col min="242" max="242" width="16.2727272727273" style="6" customWidth="1"/>
    <col min="243" max="243" width="22.5454545454545" style="6" customWidth="1"/>
    <col min="244" max="490" width="8.81818181818182" style="6"/>
    <col min="491" max="491" width="40.5454545454545" style="6" customWidth="1"/>
    <col min="492" max="492" width="4.45454545454545" style="6" customWidth="1"/>
    <col min="493" max="493" width="4.36363636363636" style="6" customWidth="1"/>
    <col min="494" max="494" width="11.1818181818182" style="6" customWidth="1"/>
    <col min="495" max="495" width="15.6363636363636" style="6" customWidth="1"/>
    <col min="496" max="496" width="16.1818181818182" style="6" customWidth="1"/>
    <col min="497" max="497" width="6.81818181818182" style="6" customWidth="1"/>
    <col min="498" max="498" width="16.2727272727273" style="6" customWidth="1"/>
    <col min="499" max="499" width="22.5454545454545" style="6" customWidth="1"/>
    <col min="500" max="746" width="8.81818181818182" style="6"/>
    <col min="747" max="747" width="40.5454545454545" style="6" customWidth="1"/>
    <col min="748" max="748" width="4.45454545454545" style="6" customWidth="1"/>
    <col min="749" max="749" width="4.36363636363636" style="6" customWidth="1"/>
    <col min="750" max="750" width="11.1818181818182" style="6" customWidth="1"/>
    <col min="751" max="751" width="15.6363636363636" style="6" customWidth="1"/>
    <col min="752" max="752" width="16.1818181818182" style="6" customWidth="1"/>
    <col min="753" max="753" width="6.81818181818182" style="6" customWidth="1"/>
    <col min="754" max="754" width="16.2727272727273" style="6" customWidth="1"/>
    <col min="755" max="755" width="22.5454545454545" style="6" customWidth="1"/>
    <col min="756" max="1002" width="8.81818181818182" style="6"/>
    <col min="1003" max="1003" width="40.5454545454545" style="6" customWidth="1"/>
    <col min="1004" max="1004" width="4.45454545454545" style="6" customWidth="1"/>
    <col min="1005" max="1005" width="4.36363636363636" style="6" customWidth="1"/>
    <col min="1006" max="1006" width="11.1818181818182" style="6" customWidth="1"/>
    <col min="1007" max="1007" width="15.6363636363636" style="6" customWidth="1"/>
    <col min="1008" max="1008" width="16.1818181818182" style="6" customWidth="1"/>
    <col min="1009" max="1009" width="6.81818181818182" style="6" customWidth="1"/>
    <col min="1010" max="1010" width="16.2727272727273" style="6" customWidth="1"/>
    <col min="1011" max="1011" width="22.5454545454545" style="6" customWidth="1"/>
    <col min="1012" max="1258" width="8.81818181818182" style="6"/>
    <col min="1259" max="1259" width="40.5454545454545" style="6" customWidth="1"/>
    <col min="1260" max="1260" width="4.45454545454545" style="6" customWidth="1"/>
    <col min="1261" max="1261" width="4.36363636363636" style="6" customWidth="1"/>
    <col min="1262" max="1262" width="11.1818181818182" style="6" customWidth="1"/>
    <col min="1263" max="1263" width="15.6363636363636" style="6" customWidth="1"/>
    <col min="1264" max="1264" width="16.1818181818182" style="6" customWidth="1"/>
    <col min="1265" max="1265" width="6.81818181818182" style="6" customWidth="1"/>
    <col min="1266" max="1266" width="16.2727272727273" style="6" customWidth="1"/>
    <col min="1267" max="1267" width="22.5454545454545" style="6" customWidth="1"/>
    <col min="1268" max="1514" width="8.81818181818182" style="6"/>
    <col min="1515" max="1515" width="40.5454545454545" style="6" customWidth="1"/>
    <col min="1516" max="1516" width="4.45454545454545" style="6" customWidth="1"/>
    <col min="1517" max="1517" width="4.36363636363636" style="6" customWidth="1"/>
    <col min="1518" max="1518" width="11.1818181818182" style="6" customWidth="1"/>
    <col min="1519" max="1519" width="15.6363636363636" style="6" customWidth="1"/>
    <col min="1520" max="1520" width="16.1818181818182" style="6" customWidth="1"/>
    <col min="1521" max="1521" width="6.81818181818182" style="6" customWidth="1"/>
    <col min="1522" max="1522" width="16.2727272727273" style="6" customWidth="1"/>
    <col min="1523" max="1523" width="22.5454545454545" style="6" customWidth="1"/>
    <col min="1524" max="1770" width="8.81818181818182" style="6"/>
    <col min="1771" max="1771" width="40.5454545454545" style="6" customWidth="1"/>
    <col min="1772" max="1772" width="4.45454545454545" style="6" customWidth="1"/>
    <col min="1773" max="1773" width="4.36363636363636" style="6" customWidth="1"/>
    <col min="1774" max="1774" width="11.1818181818182" style="6" customWidth="1"/>
    <col min="1775" max="1775" width="15.6363636363636" style="6" customWidth="1"/>
    <col min="1776" max="1776" width="16.1818181818182" style="6" customWidth="1"/>
    <col min="1777" max="1777" width="6.81818181818182" style="6" customWidth="1"/>
    <col min="1778" max="1778" width="16.2727272727273" style="6" customWidth="1"/>
    <col min="1779" max="1779" width="22.5454545454545" style="6" customWidth="1"/>
    <col min="1780" max="2026" width="8.81818181818182" style="6"/>
    <col min="2027" max="2027" width="40.5454545454545" style="6" customWidth="1"/>
    <col min="2028" max="2028" width="4.45454545454545" style="6" customWidth="1"/>
    <col min="2029" max="2029" width="4.36363636363636" style="6" customWidth="1"/>
    <col min="2030" max="2030" width="11.1818181818182" style="6" customWidth="1"/>
    <col min="2031" max="2031" width="15.6363636363636" style="6" customWidth="1"/>
    <col min="2032" max="2032" width="16.1818181818182" style="6" customWidth="1"/>
    <col min="2033" max="2033" width="6.81818181818182" style="6" customWidth="1"/>
    <col min="2034" max="2034" width="16.2727272727273" style="6" customWidth="1"/>
    <col min="2035" max="2035" width="22.5454545454545" style="6" customWidth="1"/>
    <col min="2036" max="2282" width="8.81818181818182" style="6"/>
    <col min="2283" max="2283" width="40.5454545454545" style="6" customWidth="1"/>
    <col min="2284" max="2284" width="4.45454545454545" style="6" customWidth="1"/>
    <col min="2285" max="2285" width="4.36363636363636" style="6" customWidth="1"/>
    <col min="2286" max="2286" width="11.1818181818182" style="6" customWidth="1"/>
    <col min="2287" max="2287" width="15.6363636363636" style="6" customWidth="1"/>
    <col min="2288" max="2288" width="16.1818181818182" style="6" customWidth="1"/>
    <col min="2289" max="2289" width="6.81818181818182" style="6" customWidth="1"/>
    <col min="2290" max="2290" width="16.2727272727273" style="6" customWidth="1"/>
    <col min="2291" max="2291" width="22.5454545454545" style="6" customWidth="1"/>
    <col min="2292" max="2538" width="8.81818181818182" style="6"/>
    <col min="2539" max="2539" width="40.5454545454545" style="6" customWidth="1"/>
    <col min="2540" max="2540" width="4.45454545454545" style="6" customWidth="1"/>
    <col min="2541" max="2541" width="4.36363636363636" style="6" customWidth="1"/>
    <col min="2542" max="2542" width="11.1818181818182" style="6" customWidth="1"/>
    <col min="2543" max="2543" width="15.6363636363636" style="6" customWidth="1"/>
    <col min="2544" max="2544" width="16.1818181818182" style="6" customWidth="1"/>
    <col min="2545" max="2545" width="6.81818181818182" style="6" customWidth="1"/>
    <col min="2546" max="2546" width="16.2727272727273" style="6" customWidth="1"/>
    <col min="2547" max="2547" width="22.5454545454545" style="6" customWidth="1"/>
    <col min="2548" max="2794" width="8.81818181818182" style="6"/>
    <col min="2795" max="2795" width="40.5454545454545" style="6" customWidth="1"/>
    <col min="2796" max="2796" width="4.45454545454545" style="6" customWidth="1"/>
    <col min="2797" max="2797" width="4.36363636363636" style="6" customWidth="1"/>
    <col min="2798" max="2798" width="11.1818181818182" style="6" customWidth="1"/>
    <col min="2799" max="2799" width="15.6363636363636" style="6" customWidth="1"/>
    <col min="2800" max="2800" width="16.1818181818182" style="6" customWidth="1"/>
    <col min="2801" max="2801" width="6.81818181818182" style="6" customWidth="1"/>
    <col min="2802" max="2802" width="16.2727272727273" style="6" customWidth="1"/>
    <col min="2803" max="2803" width="22.5454545454545" style="6" customWidth="1"/>
    <col min="2804" max="3050" width="8.81818181818182" style="6"/>
    <col min="3051" max="3051" width="40.5454545454545" style="6" customWidth="1"/>
    <col min="3052" max="3052" width="4.45454545454545" style="6" customWidth="1"/>
    <col min="3053" max="3053" width="4.36363636363636" style="6" customWidth="1"/>
    <col min="3054" max="3054" width="11.1818181818182" style="6" customWidth="1"/>
    <col min="3055" max="3055" width="15.6363636363636" style="6" customWidth="1"/>
    <col min="3056" max="3056" width="16.1818181818182" style="6" customWidth="1"/>
    <col min="3057" max="3057" width="6.81818181818182" style="6" customWidth="1"/>
    <col min="3058" max="3058" width="16.2727272727273" style="6" customWidth="1"/>
    <col min="3059" max="3059" width="22.5454545454545" style="6" customWidth="1"/>
    <col min="3060" max="3306" width="8.81818181818182" style="6"/>
    <col min="3307" max="3307" width="40.5454545454545" style="6" customWidth="1"/>
    <col min="3308" max="3308" width="4.45454545454545" style="6" customWidth="1"/>
    <col min="3309" max="3309" width="4.36363636363636" style="6" customWidth="1"/>
    <col min="3310" max="3310" width="11.1818181818182" style="6" customWidth="1"/>
    <col min="3311" max="3311" width="15.6363636363636" style="6" customWidth="1"/>
    <col min="3312" max="3312" width="16.1818181818182" style="6" customWidth="1"/>
    <col min="3313" max="3313" width="6.81818181818182" style="6" customWidth="1"/>
    <col min="3314" max="3314" width="16.2727272727273" style="6" customWidth="1"/>
    <col min="3315" max="3315" width="22.5454545454545" style="6" customWidth="1"/>
    <col min="3316" max="3562" width="8.81818181818182" style="6"/>
    <col min="3563" max="3563" width="40.5454545454545" style="6" customWidth="1"/>
    <col min="3564" max="3564" width="4.45454545454545" style="6" customWidth="1"/>
    <col min="3565" max="3565" width="4.36363636363636" style="6" customWidth="1"/>
    <col min="3566" max="3566" width="11.1818181818182" style="6" customWidth="1"/>
    <col min="3567" max="3567" width="15.6363636363636" style="6" customWidth="1"/>
    <col min="3568" max="3568" width="16.1818181818182" style="6" customWidth="1"/>
    <col min="3569" max="3569" width="6.81818181818182" style="6" customWidth="1"/>
    <col min="3570" max="3570" width="16.2727272727273" style="6" customWidth="1"/>
    <col min="3571" max="3571" width="22.5454545454545" style="6" customWidth="1"/>
    <col min="3572" max="3818" width="8.81818181818182" style="6"/>
    <col min="3819" max="3819" width="40.5454545454545" style="6" customWidth="1"/>
    <col min="3820" max="3820" width="4.45454545454545" style="6" customWidth="1"/>
    <col min="3821" max="3821" width="4.36363636363636" style="6" customWidth="1"/>
    <col min="3822" max="3822" width="11.1818181818182" style="6" customWidth="1"/>
    <col min="3823" max="3823" width="15.6363636363636" style="6" customWidth="1"/>
    <col min="3824" max="3824" width="16.1818181818182" style="6" customWidth="1"/>
    <col min="3825" max="3825" width="6.81818181818182" style="6" customWidth="1"/>
    <col min="3826" max="3826" width="16.2727272727273" style="6" customWidth="1"/>
    <col min="3827" max="3827" width="22.5454545454545" style="6" customWidth="1"/>
    <col min="3828" max="4074" width="8.81818181818182" style="6"/>
    <col min="4075" max="4075" width="40.5454545454545" style="6" customWidth="1"/>
    <col min="4076" max="4076" width="4.45454545454545" style="6" customWidth="1"/>
    <col min="4077" max="4077" width="4.36363636363636" style="6" customWidth="1"/>
    <col min="4078" max="4078" width="11.1818181818182" style="6" customWidth="1"/>
    <col min="4079" max="4079" width="15.6363636363636" style="6" customWidth="1"/>
    <col min="4080" max="4080" width="16.1818181818182" style="6" customWidth="1"/>
    <col min="4081" max="4081" width="6.81818181818182" style="6" customWidth="1"/>
    <col min="4082" max="4082" width="16.2727272727273" style="6" customWidth="1"/>
    <col min="4083" max="4083" width="22.5454545454545" style="6" customWidth="1"/>
    <col min="4084" max="4330" width="8.81818181818182" style="6"/>
    <col min="4331" max="4331" width="40.5454545454545" style="6" customWidth="1"/>
    <col min="4332" max="4332" width="4.45454545454545" style="6" customWidth="1"/>
    <col min="4333" max="4333" width="4.36363636363636" style="6" customWidth="1"/>
    <col min="4334" max="4334" width="11.1818181818182" style="6" customWidth="1"/>
    <col min="4335" max="4335" width="15.6363636363636" style="6" customWidth="1"/>
    <col min="4336" max="4336" width="16.1818181818182" style="6" customWidth="1"/>
    <col min="4337" max="4337" width="6.81818181818182" style="6" customWidth="1"/>
    <col min="4338" max="4338" width="16.2727272727273" style="6" customWidth="1"/>
    <col min="4339" max="4339" width="22.5454545454545" style="6" customWidth="1"/>
    <col min="4340" max="4586" width="8.81818181818182" style="6"/>
    <col min="4587" max="4587" width="40.5454545454545" style="6" customWidth="1"/>
    <col min="4588" max="4588" width="4.45454545454545" style="6" customWidth="1"/>
    <col min="4589" max="4589" width="4.36363636363636" style="6" customWidth="1"/>
    <col min="4590" max="4590" width="11.1818181818182" style="6" customWidth="1"/>
    <col min="4591" max="4591" width="15.6363636363636" style="6" customWidth="1"/>
    <col min="4592" max="4592" width="16.1818181818182" style="6" customWidth="1"/>
    <col min="4593" max="4593" width="6.81818181818182" style="6" customWidth="1"/>
    <col min="4594" max="4594" width="16.2727272727273" style="6" customWidth="1"/>
    <col min="4595" max="4595" width="22.5454545454545" style="6" customWidth="1"/>
    <col min="4596" max="4842" width="8.81818181818182" style="6"/>
    <col min="4843" max="4843" width="40.5454545454545" style="6" customWidth="1"/>
    <col min="4844" max="4844" width="4.45454545454545" style="6" customWidth="1"/>
    <col min="4845" max="4845" width="4.36363636363636" style="6" customWidth="1"/>
    <col min="4846" max="4846" width="11.1818181818182" style="6" customWidth="1"/>
    <col min="4847" max="4847" width="15.6363636363636" style="6" customWidth="1"/>
    <col min="4848" max="4848" width="16.1818181818182" style="6" customWidth="1"/>
    <col min="4849" max="4849" width="6.81818181818182" style="6" customWidth="1"/>
    <col min="4850" max="4850" width="16.2727272727273" style="6" customWidth="1"/>
    <col min="4851" max="4851" width="22.5454545454545" style="6" customWidth="1"/>
    <col min="4852" max="5098" width="8.81818181818182" style="6"/>
    <col min="5099" max="5099" width="40.5454545454545" style="6" customWidth="1"/>
    <col min="5100" max="5100" width="4.45454545454545" style="6" customWidth="1"/>
    <col min="5101" max="5101" width="4.36363636363636" style="6" customWidth="1"/>
    <col min="5102" max="5102" width="11.1818181818182" style="6" customWidth="1"/>
    <col min="5103" max="5103" width="15.6363636363636" style="6" customWidth="1"/>
    <col min="5104" max="5104" width="16.1818181818182" style="6" customWidth="1"/>
    <col min="5105" max="5105" width="6.81818181818182" style="6" customWidth="1"/>
    <col min="5106" max="5106" width="16.2727272727273" style="6" customWidth="1"/>
    <col min="5107" max="5107" width="22.5454545454545" style="6" customWidth="1"/>
    <col min="5108" max="5354" width="8.81818181818182" style="6"/>
    <col min="5355" max="5355" width="40.5454545454545" style="6" customWidth="1"/>
    <col min="5356" max="5356" width="4.45454545454545" style="6" customWidth="1"/>
    <col min="5357" max="5357" width="4.36363636363636" style="6" customWidth="1"/>
    <col min="5358" max="5358" width="11.1818181818182" style="6" customWidth="1"/>
    <col min="5359" max="5359" width="15.6363636363636" style="6" customWidth="1"/>
    <col min="5360" max="5360" width="16.1818181818182" style="6" customWidth="1"/>
    <col min="5361" max="5361" width="6.81818181818182" style="6" customWidth="1"/>
    <col min="5362" max="5362" width="16.2727272727273" style="6" customWidth="1"/>
    <col min="5363" max="5363" width="22.5454545454545" style="6" customWidth="1"/>
    <col min="5364" max="5610" width="8.81818181818182" style="6"/>
    <col min="5611" max="5611" width="40.5454545454545" style="6" customWidth="1"/>
    <col min="5612" max="5612" width="4.45454545454545" style="6" customWidth="1"/>
    <col min="5613" max="5613" width="4.36363636363636" style="6" customWidth="1"/>
    <col min="5614" max="5614" width="11.1818181818182" style="6" customWidth="1"/>
    <col min="5615" max="5615" width="15.6363636363636" style="6" customWidth="1"/>
    <col min="5616" max="5616" width="16.1818181818182" style="6" customWidth="1"/>
    <col min="5617" max="5617" width="6.81818181818182" style="6" customWidth="1"/>
    <col min="5618" max="5618" width="16.2727272727273" style="6" customWidth="1"/>
    <col min="5619" max="5619" width="22.5454545454545" style="6" customWidth="1"/>
    <col min="5620" max="5866" width="8.81818181818182" style="6"/>
    <col min="5867" max="5867" width="40.5454545454545" style="6" customWidth="1"/>
    <col min="5868" max="5868" width="4.45454545454545" style="6" customWidth="1"/>
    <col min="5869" max="5869" width="4.36363636363636" style="6" customWidth="1"/>
    <col min="5870" max="5870" width="11.1818181818182" style="6" customWidth="1"/>
    <col min="5871" max="5871" width="15.6363636363636" style="6" customWidth="1"/>
    <col min="5872" max="5872" width="16.1818181818182" style="6" customWidth="1"/>
    <col min="5873" max="5873" width="6.81818181818182" style="6" customWidth="1"/>
    <col min="5874" max="5874" width="16.2727272727273" style="6" customWidth="1"/>
    <col min="5875" max="5875" width="22.5454545454545" style="6" customWidth="1"/>
    <col min="5876" max="6122" width="8.81818181818182" style="6"/>
    <col min="6123" max="6123" width="40.5454545454545" style="6" customWidth="1"/>
    <col min="6124" max="6124" width="4.45454545454545" style="6" customWidth="1"/>
    <col min="6125" max="6125" width="4.36363636363636" style="6" customWidth="1"/>
    <col min="6126" max="6126" width="11.1818181818182" style="6" customWidth="1"/>
    <col min="6127" max="6127" width="15.6363636363636" style="6" customWidth="1"/>
    <col min="6128" max="6128" width="16.1818181818182" style="6" customWidth="1"/>
    <col min="6129" max="6129" width="6.81818181818182" style="6" customWidth="1"/>
    <col min="6130" max="6130" width="16.2727272727273" style="6" customWidth="1"/>
    <col min="6131" max="6131" width="22.5454545454545" style="6" customWidth="1"/>
    <col min="6132" max="6378" width="8.81818181818182" style="6"/>
    <col min="6379" max="6379" width="40.5454545454545" style="6" customWidth="1"/>
    <col min="6380" max="6380" width="4.45454545454545" style="6" customWidth="1"/>
    <col min="6381" max="6381" width="4.36363636363636" style="6" customWidth="1"/>
    <col min="6382" max="6382" width="11.1818181818182" style="6" customWidth="1"/>
    <col min="6383" max="6383" width="15.6363636363636" style="6" customWidth="1"/>
    <col min="6384" max="6384" width="16.1818181818182" style="6" customWidth="1"/>
    <col min="6385" max="6385" width="6.81818181818182" style="6" customWidth="1"/>
    <col min="6386" max="6386" width="16.2727272727273" style="6" customWidth="1"/>
    <col min="6387" max="6387" width="22.5454545454545" style="6" customWidth="1"/>
    <col min="6388" max="6634" width="8.81818181818182" style="6"/>
    <col min="6635" max="6635" width="40.5454545454545" style="6" customWidth="1"/>
    <col min="6636" max="6636" width="4.45454545454545" style="6" customWidth="1"/>
    <col min="6637" max="6637" width="4.36363636363636" style="6" customWidth="1"/>
    <col min="6638" max="6638" width="11.1818181818182" style="6" customWidth="1"/>
    <col min="6639" max="6639" width="15.6363636363636" style="6" customWidth="1"/>
    <col min="6640" max="6640" width="16.1818181818182" style="6" customWidth="1"/>
    <col min="6641" max="6641" width="6.81818181818182" style="6" customWidth="1"/>
    <col min="6642" max="6642" width="16.2727272727273" style="6" customWidth="1"/>
    <col min="6643" max="6643" width="22.5454545454545" style="6" customWidth="1"/>
    <col min="6644" max="6890" width="8.81818181818182" style="6"/>
    <col min="6891" max="6891" width="40.5454545454545" style="6" customWidth="1"/>
    <col min="6892" max="6892" width="4.45454545454545" style="6" customWidth="1"/>
    <col min="6893" max="6893" width="4.36363636363636" style="6" customWidth="1"/>
    <col min="6894" max="6894" width="11.1818181818182" style="6" customWidth="1"/>
    <col min="6895" max="6895" width="15.6363636363636" style="6" customWidth="1"/>
    <col min="6896" max="6896" width="16.1818181818182" style="6" customWidth="1"/>
    <col min="6897" max="6897" width="6.81818181818182" style="6" customWidth="1"/>
    <col min="6898" max="6898" width="16.2727272727273" style="6" customWidth="1"/>
    <col min="6899" max="6899" width="22.5454545454545" style="6" customWidth="1"/>
    <col min="6900" max="7146" width="8.81818181818182" style="6"/>
    <col min="7147" max="7147" width="40.5454545454545" style="6" customWidth="1"/>
    <col min="7148" max="7148" width="4.45454545454545" style="6" customWidth="1"/>
    <col min="7149" max="7149" width="4.36363636363636" style="6" customWidth="1"/>
    <col min="7150" max="7150" width="11.1818181818182" style="6" customWidth="1"/>
    <col min="7151" max="7151" width="15.6363636363636" style="6" customWidth="1"/>
    <col min="7152" max="7152" width="16.1818181818182" style="6" customWidth="1"/>
    <col min="7153" max="7153" width="6.81818181818182" style="6" customWidth="1"/>
    <col min="7154" max="7154" width="16.2727272727273" style="6" customWidth="1"/>
    <col min="7155" max="7155" width="22.5454545454545" style="6" customWidth="1"/>
    <col min="7156" max="7402" width="8.81818181818182" style="6"/>
    <col min="7403" max="7403" width="40.5454545454545" style="6" customWidth="1"/>
    <col min="7404" max="7404" width="4.45454545454545" style="6" customWidth="1"/>
    <col min="7405" max="7405" width="4.36363636363636" style="6" customWidth="1"/>
    <col min="7406" max="7406" width="11.1818181818182" style="6" customWidth="1"/>
    <col min="7407" max="7407" width="15.6363636363636" style="6" customWidth="1"/>
    <col min="7408" max="7408" width="16.1818181818182" style="6" customWidth="1"/>
    <col min="7409" max="7409" width="6.81818181818182" style="6" customWidth="1"/>
    <col min="7410" max="7410" width="16.2727272727273" style="6" customWidth="1"/>
    <col min="7411" max="7411" width="22.5454545454545" style="6" customWidth="1"/>
    <col min="7412" max="7658" width="8.81818181818182" style="6"/>
    <col min="7659" max="7659" width="40.5454545454545" style="6" customWidth="1"/>
    <col min="7660" max="7660" width="4.45454545454545" style="6" customWidth="1"/>
    <col min="7661" max="7661" width="4.36363636363636" style="6" customWidth="1"/>
    <col min="7662" max="7662" width="11.1818181818182" style="6" customWidth="1"/>
    <col min="7663" max="7663" width="15.6363636363636" style="6" customWidth="1"/>
    <col min="7664" max="7664" width="16.1818181818182" style="6" customWidth="1"/>
    <col min="7665" max="7665" width="6.81818181818182" style="6" customWidth="1"/>
    <col min="7666" max="7666" width="16.2727272727273" style="6" customWidth="1"/>
    <col min="7667" max="7667" width="22.5454545454545" style="6" customWidth="1"/>
    <col min="7668" max="7914" width="8.81818181818182" style="6"/>
    <col min="7915" max="7915" width="40.5454545454545" style="6" customWidth="1"/>
    <col min="7916" max="7916" width="4.45454545454545" style="6" customWidth="1"/>
    <col min="7917" max="7917" width="4.36363636363636" style="6" customWidth="1"/>
    <col min="7918" max="7918" width="11.1818181818182" style="6" customWidth="1"/>
    <col min="7919" max="7919" width="15.6363636363636" style="6" customWidth="1"/>
    <col min="7920" max="7920" width="16.1818181818182" style="6" customWidth="1"/>
    <col min="7921" max="7921" width="6.81818181818182" style="6" customWidth="1"/>
    <col min="7922" max="7922" width="16.2727272727273" style="6" customWidth="1"/>
    <col min="7923" max="7923" width="22.5454545454545" style="6" customWidth="1"/>
    <col min="7924" max="8170" width="8.81818181818182" style="6"/>
    <col min="8171" max="8171" width="40.5454545454545" style="6" customWidth="1"/>
    <col min="8172" max="8172" width="4.45454545454545" style="6" customWidth="1"/>
    <col min="8173" max="8173" width="4.36363636363636" style="6" customWidth="1"/>
    <col min="8174" max="8174" width="11.1818181818182" style="6" customWidth="1"/>
    <col min="8175" max="8175" width="15.6363636363636" style="6" customWidth="1"/>
    <col min="8176" max="8176" width="16.1818181818182" style="6" customWidth="1"/>
    <col min="8177" max="8177" width="6.81818181818182" style="6" customWidth="1"/>
    <col min="8178" max="8178" width="16.2727272727273" style="6" customWidth="1"/>
    <col min="8179" max="8179" width="22.5454545454545" style="6" customWidth="1"/>
    <col min="8180" max="8426" width="8.81818181818182" style="6"/>
    <col min="8427" max="8427" width="40.5454545454545" style="6" customWidth="1"/>
    <col min="8428" max="8428" width="4.45454545454545" style="6" customWidth="1"/>
    <col min="8429" max="8429" width="4.36363636363636" style="6" customWidth="1"/>
    <col min="8430" max="8430" width="11.1818181818182" style="6" customWidth="1"/>
    <col min="8431" max="8431" width="15.6363636363636" style="6" customWidth="1"/>
    <col min="8432" max="8432" width="16.1818181818182" style="6" customWidth="1"/>
    <col min="8433" max="8433" width="6.81818181818182" style="6" customWidth="1"/>
    <col min="8434" max="8434" width="16.2727272727273" style="6" customWidth="1"/>
    <col min="8435" max="8435" width="22.5454545454545" style="6" customWidth="1"/>
    <col min="8436" max="8682" width="8.81818181818182" style="6"/>
    <col min="8683" max="8683" width="40.5454545454545" style="6" customWidth="1"/>
    <col min="8684" max="8684" width="4.45454545454545" style="6" customWidth="1"/>
    <col min="8685" max="8685" width="4.36363636363636" style="6" customWidth="1"/>
    <col min="8686" max="8686" width="11.1818181818182" style="6" customWidth="1"/>
    <col min="8687" max="8687" width="15.6363636363636" style="6" customWidth="1"/>
    <col min="8688" max="8688" width="16.1818181818182" style="6" customWidth="1"/>
    <col min="8689" max="8689" width="6.81818181818182" style="6" customWidth="1"/>
    <col min="8690" max="8690" width="16.2727272727273" style="6" customWidth="1"/>
    <col min="8691" max="8691" width="22.5454545454545" style="6" customWidth="1"/>
    <col min="8692" max="8938" width="8.81818181818182" style="6"/>
    <col min="8939" max="8939" width="40.5454545454545" style="6" customWidth="1"/>
    <col min="8940" max="8940" width="4.45454545454545" style="6" customWidth="1"/>
    <col min="8941" max="8941" width="4.36363636363636" style="6" customWidth="1"/>
    <col min="8942" max="8942" width="11.1818181818182" style="6" customWidth="1"/>
    <col min="8943" max="8943" width="15.6363636363636" style="6" customWidth="1"/>
    <col min="8944" max="8944" width="16.1818181818182" style="6" customWidth="1"/>
    <col min="8945" max="8945" width="6.81818181818182" style="6" customWidth="1"/>
    <col min="8946" max="8946" width="16.2727272727273" style="6" customWidth="1"/>
    <col min="8947" max="8947" width="22.5454545454545" style="6" customWidth="1"/>
    <col min="8948" max="9194" width="8.81818181818182" style="6"/>
    <col min="9195" max="9195" width="40.5454545454545" style="6" customWidth="1"/>
    <col min="9196" max="9196" width="4.45454545454545" style="6" customWidth="1"/>
    <col min="9197" max="9197" width="4.36363636363636" style="6" customWidth="1"/>
    <col min="9198" max="9198" width="11.1818181818182" style="6" customWidth="1"/>
    <col min="9199" max="9199" width="15.6363636363636" style="6" customWidth="1"/>
    <col min="9200" max="9200" width="16.1818181818182" style="6" customWidth="1"/>
    <col min="9201" max="9201" width="6.81818181818182" style="6" customWidth="1"/>
    <col min="9202" max="9202" width="16.2727272727273" style="6" customWidth="1"/>
    <col min="9203" max="9203" width="22.5454545454545" style="6" customWidth="1"/>
    <col min="9204" max="9450" width="8.81818181818182" style="6"/>
    <col min="9451" max="9451" width="40.5454545454545" style="6" customWidth="1"/>
    <col min="9452" max="9452" width="4.45454545454545" style="6" customWidth="1"/>
    <col min="9453" max="9453" width="4.36363636363636" style="6" customWidth="1"/>
    <col min="9454" max="9454" width="11.1818181818182" style="6" customWidth="1"/>
    <col min="9455" max="9455" width="15.6363636363636" style="6" customWidth="1"/>
    <col min="9456" max="9456" width="16.1818181818182" style="6" customWidth="1"/>
    <col min="9457" max="9457" width="6.81818181818182" style="6" customWidth="1"/>
    <col min="9458" max="9458" width="16.2727272727273" style="6" customWidth="1"/>
    <col min="9459" max="9459" width="22.5454545454545" style="6" customWidth="1"/>
    <col min="9460" max="9706" width="8.81818181818182" style="6"/>
    <col min="9707" max="9707" width="40.5454545454545" style="6" customWidth="1"/>
    <col min="9708" max="9708" width="4.45454545454545" style="6" customWidth="1"/>
    <col min="9709" max="9709" width="4.36363636363636" style="6" customWidth="1"/>
    <col min="9710" max="9710" width="11.1818181818182" style="6" customWidth="1"/>
    <col min="9711" max="9711" width="15.6363636363636" style="6" customWidth="1"/>
    <col min="9712" max="9712" width="16.1818181818182" style="6" customWidth="1"/>
    <col min="9713" max="9713" width="6.81818181818182" style="6" customWidth="1"/>
    <col min="9714" max="9714" width="16.2727272727273" style="6" customWidth="1"/>
    <col min="9715" max="9715" width="22.5454545454545" style="6" customWidth="1"/>
    <col min="9716" max="9962" width="8.81818181818182" style="6"/>
    <col min="9963" max="9963" width="40.5454545454545" style="6" customWidth="1"/>
    <col min="9964" max="9964" width="4.45454545454545" style="6" customWidth="1"/>
    <col min="9965" max="9965" width="4.36363636363636" style="6" customWidth="1"/>
    <col min="9966" max="9966" width="11.1818181818182" style="6" customWidth="1"/>
    <col min="9967" max="9967" width="15.6363636363636" style="6" customWidth="1"/>
    <col min="9968" max="9968" width="16.1818181818182" style="6" customWidth="1"/>
    <col min="9969" max="9969" width="6.81818181818182" style="6" customWidth="1"/>
    <col min="9970" max="9970" width="16.2727272727273" style="6" customWidth="1"/>
    <col min="9971" max="9971" width="22.5454545454545" style="6" customWidth="1"/>
    <col min="9972" max="10218" width="8.81818181818182" style="6"/>
    <col min="10219" max="10219" width="40.5454545454545" style="6" customWidth="1"/>
    <col min="10220" max="10220" width="4.45454545454545" style="6" customWidth="1"/>
    <col min="10221" max="10221" width="4.36363636363636" style="6" customWidth="1"/>
    <col min="10222" max="10222" width="11.1818181818182" style="6" customWidth="1"/>
    <col min="10223" max="10223" width="15.6363636363636" style="6" customWidth="1"/>
    <col min="10224" max="10224" width="16.1818181818182" style="6" customWidth="1"/>
    <col min="10225" max="10225" width="6.81818181818182" style="6" customWidth="1"/>
    <col min="10226" max="10226" width="16.2727272727273" style="6" customWidth="1"/>
    <col min="10227" max="10227" width="22.5454545454545" style="6" customWidth="1"/>
    <col min="10228" max="10474" width="8.81818181818182" style="6"/>
    <col min="10475" max="10475" width="40.5454545454545" style="6" customWidth="1"/>
    <col min="10476" max="10476" width="4.45454545454545" style="6" customWidth="1"/>
    <col min="10477" max="10477" width="4.36363636363636" style="6" customWidth="1"/>
    <col min="10478" max="10478" width="11.1818181818182" style="6" customWidth="1"/>
    <col min="10479" max="10479" width="15.6363636363636" style="6" customWidth="1"/>
    <col min="10480" max="10480" width="16.1818181818182" style="6" customWidth="1"/>
    <col min="10481" max="10481" width="6.81818181818182" style="6" customWidth="1"/>
    <col min="10482" max="10482" width="16.2727272727273" style="6" customWidth="1"/>
    <col min="10483" max="10483" width="22.5454545454545" style="6" customWidth="1"/>
    <col min="10484" max="10730" width="8.81818181818182" style="6"/>
    <col min="10731" max="10731" width="40.5454545454545" style="6" customWidth="1"/>
    <col min="10732" max="10732" width="4.45454545454545" style="6" customWidth="1"/>
    <col min="10733" max="10733" width="4.36363636363636" style="6" customWidth="1"/>
    <col min="10734" max="10734" width="11.1818181818182" style="6" customWidth="1"/>
    <col min="10735" max="10735" width="15.6363636363636" style="6" customWidth="1"/>
    <col min="10736" max="10736" width="16.1818181818182" style="6" customWidth="1"/>
    <col min="10737" max="10737" width="6.81818181818182" style="6" customWidth="1"/>
    <col min="10738" max="10738" width="16.2727272727273" style="6" customWidth="1"/>
    <col min="10739" max="10739" width="22.5454545454545" style="6" customWidth="1"/>
    <col min="10740" max="10986" width="8.81818181818182" style="6"/>
    <col min="10987" max="10987" width="40.5454545454545" style="6" customWidth="1"/>
    <col min="10988" max="10988" width="4.45454545454545" style="6" customWidth="1"/>
    <col min="10989" max="10989" width="4.36363636363636" style="6" customWidth="1"/>
    <col min="10990" max="10990" width="11.1818181818182" style="6" customWidth="1"/>
    <col min="10991" max="10991" width="15.6363636363636" style="6" customWidth="1"/>
    <col min="10992" max="10992" width="16.1818181818182" style="6" customWidth="1"/>
    <col min="10993" max="10993" width="6.81818181818182" style="6" customWidth="1"/>
    <col min="10994" max="10994" width="16.2727272727273" style="6" customWidth="1"/>
    <col min="10995" max="10995" width="22.5454545454545" style="6" customWidth="1"/>
    <col min="10996" max="11242" width="8.81818181818182" style="6"/>
    <col min="11243" max="11243" width="40.5454545454545" style="6" customWidth="1"/>
    <col min="11244" max="11244" width="4.45454545454545" style="6" customWidth="1"/>
    <col min="11245" max="11245" width="4.36363636363636" style="6" customWidth="1"/>
    <col min="11246" max="11246" width="11.1818181818182" style="6" customWidth="1"/>
    <col min="11247" max="11247" width="15.6363636363636" style="6" customWidth="1"/>
    <col min="11248" max="11248" width="16.1818181818182" style="6" customWidth="1"/>
    <col min="11249" max="11249" width="6.81818181818182" style="6" customWidth="1"/>
    <col min="11250" max="11250" width="16.2727272727273" style="6" customWidth="1"/>
    <col min="11251" max="11251" width="22.5454545454545" style="6" customWidth="1"/>
    <col min="11252" max="11498" width="8.81818181818182" style="6"/>
    <col min="11499" max="11499" width="40.5454545454545" style="6" customWidth="1"/>
    <col min="11500" max="11500" width="4.45454545454545" style="6" customWidth="1"/>
    <col min="11501" max="11501" width="4.36363636363636" style="6" customWidth="1"/>
    <col min="11502" max="11502" width="11.1818181818182" style="6" customWidth="1"/>
    <col min="11503" max="11503" width="15.6363636363636" style="6" customWidth="1"/>
    <col min="11504" max="11504" width="16.1818181818182" style="6" customWidth="1"/>
    <col min="11505" max="11505" width="6.81818181818182" style="6" customWidth="1"/>
    <col min="11506" max="11506" width="16.2727272727273" style="6" customWidth="1"/>
    <col min="11507" max="11507" width="22.5454545454545" style="6" customWidth="1"/>
    <col min="11508" max="11754" width="8.81818181818182" style="6"/>
    <col min="11755" max="11755" width="40.5454545454545" style="6" customWidth="1"/>
    <col min="11756" max="11756" width="4.45454545454545" style="6" customWidth="1"/>
    <col min="11757" max="11757" width="4.36363636363636" style="6" customWidth="1"/>
    <col min="11758" max="11758" width="11.1818181818182" style="6" customWidth="1"/>
    <col min="11759" max="11759" width="15.6363636363636" style="6" customWidth="1"/>
    <col min="11760" max="11760" width="16.1818181818182" style="6" customWidth="1"/>
    <col min="11761" max="11761" width="6.81818181818182" style="6" customWidth="1"/>
    <col min="11762" max="11762" width="16.2727272727273" style="6" customWidth="1"/>
    <col min="11763" max="11763" width="22.5454545454545" style="6" customWidth="1"/>
    <col min="11764" max="12010" width="8.81818181818182" style="6"/>
    <col min="12011" max="12011" width="40.5454545454545" style="6" customWidth="1"/>
    <col min="12012" max="12012" width="4.45454545454545" style="6" customWidth="1"/>
    <col min="12013" max="12013" width="4.36363636363636" style="6" customWidth="1"/>
    <col min="12014" max="12014" width="11.1818181818182" style="6" customWidth="1"/>
    <col min="12015" max="12015" width="15.6363636363636" style="6" customWidth="1"/>
    <col min="12016" max="12016" width="16.1818181818182" style="6" customWidth="1"/>
    <col min="12017" max="12017" width="6.81818181818182" style="6" customWidth="1"/>
    <col min="12018" max="12018" width="16.2727272727273" style="6" customWidth="1"/>
    <col min="12019" max="12019" width="22.5454545454545" style="6" customWidth="1"/>
    <col min="12020" max="12266" width="8.81818181818182" style="6"/>
    <col min="12267" max="12267" width="40.5454545454545" style="6" customWidth="1"/>
    <col min="12268" max="12268" width="4.45454545454545" style="6" customWidth="1"/>
    <col min="12269" max="12269" width="4.36363636363636" style="6" customWidth="1"/>
    <col min="12270" max="12270" width="11.1818181818182" style="6" customWidth="1"/>
    <col min="12271" max="12271" width="15.6363636363636" style="6" customWidth="1"/>
    <col min="12272" max="12272" width="16.1818181818182" style="6" customWidth="1"/>
    <col min="12273" max="12273" width="6.81818181818182" style="6" customWidth="1"/>
    <col min="12274" max="12274" width="16.2727272727273" style="6" customWidth="1"/>
    <col min="12275" max="12275" width="22.5454545454545" style="6" customWidth="1"/>
    <col min="12276" max="12522" width="8.81818181818182" style="6"/>
    <col min="12523" max="12523" width="40.5454545454545" style="6" customWidth="1"/>
    <col min="12524" max="12524" width="4.45454545454545" style="6" customWidth="1"/>
    <col min="12525" max="12525" width="4.36363636363636" style="6" customWidth="1"/>
    <col min="12526" max="12526" width="11.1818181818182" style="6" customWidth="1"/>
    <col min="12527" max="12527" width="15.6363636363636" style="6" customWidth="1"/>
    <col min="12528" max="12528" width="16.1818181818182" style="6" customWidth="1"/>
    <col min="12529" max="12529" width="6.81818181818182" style="6" customWidth="1"/>
    <col min="12530" max="12530" width="16.2727272727273" style="6" customWidth="1"/>
    <col min="12531" max="12531" width="22.5454545454545" style="6" customWidth="1"/>
    <col min="12532" max="12778" width="8.81818181818182" style="6"/>
    <col min="12779" max="12779" width="40.5454545454545" style="6" customWidth="1"/>
    <col min="12780" max="12780" width="4.45454545454545" style="6" customWidth="1"/>
    <col min="12781" max="12781" width="4.36363636363636" style="6" customWidth="1"/>
    <col min="12782" max="12782" width="11.1818181818182" style="6" customWidth="1"/>
    <col min="12783" max="12783" width="15.6363636363636" style="6" customWidth="1"/>
    <col min="12784" max="12784" width="16.1818181818182" style="6" customWidth="1"/>
    <col min="12785" max="12785" width="6.81818181818182" style="6" customWidth="1"/>
    <col min="12786" max="12786" width="16.2727272727273" style="6" customWidth="1"/>
    <col min="12787" max="12787" width="22.5454545454545" style="6" customWidth="1"/>
    <col min="12788" max="13034" width="8.81818181818182" style="6"/>
    <col min="13035" max="13035" width="40.5454545454545" style="6" customWidth="1"/>
    <col min="13036" max="13036" width="4.45454545454545" style="6" customWidth="1"/>
    <col min="13037" max="13037" width="4.36363636363636" style="6" customWidth="1"/>
    <col min="13038" max="13038" width="11.1818181818182" style="6" customWidth="1"/>
    <col min="13039" max="13039" width="15.6363636363636" style="6" customWidth="1"/>
    <col min="13040" max="13040" width="16.1818181818182" style="6" customWidth="1"/>
    <col min="13041" max="13041" width="6.81818181818182" style="6" customWidth="1"/>
    <col min="13042" max="13042" width="16.2727272727273" style="6" customWidth="1"/>
    <col min="13043" max="13043" width="22.5454545454545" style="6" customWidth="1"/>
    <col min="13044" max="13290" width="8.81818181818182" style="6"/>
    <col min="13291" max="13291" width="40.5454545454545" style="6" customWidth="1"/>
    <col min="13292" max="13292" width="4.45454545454545" style="6" customWidth="1"/>
    <col min="13293" max="13293" width="4.36363636363636" style="6" customWidth="1"/>
    <col min="13294" max="13294" width="11.1818181818182" style="6" customWidth="1"/>
    <col min="13295" max="13295" width="15.6363636363636" style="6" customWidth="1"/>
    <col min="13296" max="13296" width="16.1818181818182" style="6" customWidth="1"/>
    <col min="13297" max="13297" width="6.81818181818182" style="6" customWidth="1"/>
    <col min="13298" max="13298" width="16.2727272727273" style="6" customWidth="1"/>
    <col min="13299" max="13299" width="22.5454545454545" style="6" customWidth="1"/>
    <col min="13300" max="13546" width="8.81818181818182" style="6"/>
    <col min="13547" max="13547" width="40.5454545454545" style="6" customWidth="1"/>
    <col min="13548" max="13548" width="4.45454545454545" style="6" customWidth="1"/>
    <col min="13549" max="13549" width="4.36363636363636" style="6" customWidth="1"/>
    <col min="13550" max="13550" width="11.1818181818182" style="6" customWidth="1"/>
    <col min="13551" max="13551" width="15.6363636363636" style="6" customWidth="1"/>
    <col min="13552" max="13552" width="16.1818181818182" style="6" customWidth="1"/>
    <col min="13553" max="13553" width="6.81818181818182" style="6" customWidth="1"/>
    <col min="13554" max="13554" width="16.2727272727273" style="6" customWidth="1"/>
    <col min="13555" max="13555" width="22.5454545454545" style="6" customWidth="1"/>
    <col min="13556" max="13802" width="8.81818181818182" style="6"/>
    <col min="13803" max="13803" width="40.5454545454545" style="6" customWidth="1"/>
    <col min="13804" max="13804" width="4.45454545454545" style="6" customWidth="1"/>
    <col min="13805" max="13805" width="4.36363636363636" style="6" customWidth="1"/>
    <col min="13806" max="13806" width="11.1818181818182" style="6" customWidth="1"/>
    <col min="13807" max="13807" width="15.6363636363636" style="6" customWidth="1"/>
    <col min="13808" max="13808" width="16.1818181818182" style="6" customWidth="1"/>
    <col min="13809" max="13809" width="6.81818181818182" style="6" customWidth="1"/>
    <col min="13810" max="13810" width="16.2727272727273" style="6" customWidth="1"/>
    <col min="13811" max="13811" width="22.5454545454545" style="6" customWidth="1"/>
    <col min="13812" max="14058" width="8.81818181818182" style="6"/>
    <col min="14059" max="14059" width="40.5454545454545" style="6" customWidth="1"/>
    <col min="14060" max="14060" width="4.45454545454545" style="6" customWidth="1"/>
    <col min="14061" max="14061" width="4.36363636363636" style="6" customWidth="1"/>
    <col min="14062" max="14062" width="11.1818181818182" style="6" customWidth="1"/>
    <col min="14063" max="14063" width="15.6363636363636" style="6" customWidth="1"/>
    <col min="14064" max="14064" width="16.1818181818182" style="6" customWidth="1"/>
    <col min="14065" max="14065" width="6.81818181818182" style="6" customWidth="1"/>
    <col min="14066" max="14066" width="16.2727272727273" style="6" customWidth="1"/>
    <col min="14067" max="14067" width="22.5454545454545" style="6" customWidth="1"/>
    <col min="14068" max="14314" width="8.81818181818182" style="6"/>
    <col min="14315" max="14315" width="40.5454545454545" style="6" customWidth="1"/>
    <col min="14316" max="14316" width="4.45454545454545" style="6" customWidth="1"/>
    <col min="14317" max="14317" width="4.36363636363636" style="6" customWidth="1"/>
    <col min="14318" max="14318" width="11.1818181818182" style="6" customWidth="1"/>
    <col min="14319" max="14319" width="15.6363636363636" style="6" customWidth="1"/>
    <col min="14320" max="14320" width="16.1818181818182" style="6" customWidth="1"/>
    <col min="14321" max="14321" width="6.81818181818182" style="6" customWidth="1"/>
    <col min="14322" max="14322" width="16.2727272727273" style="6" customWidth="1"/>
    <col min="14323" max="14323" width="22.5454545454545" style="6" customWidth="1"/>
    <col min="14324" max="14570" width="8.81818181818182" style="6"/>
    <col min="14571" max="14571" width="40.5454545454545" style="6" customWidth="1"/>
    <col min="14572" max="14572" width="4.45454545454545" style="6" customWidth="1"/>
    <col min="14573" max="14573" width="4.36363636363636" style="6" customWidth="1"/>
    <col min="14574" max="14574" width="11.1818181818182" style="6" customWidth="1"/>
    <col min="14575" max="14575" width="15.6363636363636" style="6" customWidth="1"/>
    <col min="14576" max="14576" width="16.1818181818182" style="6" customWidth="1"/>
    <col min="14577" max="14577" width="6.81818181818182" style="6" customWidth="1"/>
    <col min="14578" max="14578" width="16.2727272727273" style="6" customWidth="1"/>
    <col min="14579" max="14579" width="22.5454545454545" style="6" customWidth="1"/>
    <col min="14580" max="14826" width="8.81818181818182" style="6"/>
    <col min="14827" max="14827" width="40.5454545454545" style="6" customWidth="1"/>
    <col min="14828" max="14828" width="4.45454545454545" style="6" customWidth="1"/>
    <col min="14829" max="14829" width="4.36363636363636" style="6" customWidth="1"/>
    <col min="14830" max="14830" width="11.1818181818182" style="6" customWidth="1"/>
    <col min="14831" max="14831" width="15.6363636363636" style="6" customWidth="1"/>
    <col min="14832" max="14832" width="16.1818181818182" style="6" customWidth="1"/>
    <col min="14833" max="14833" width="6.81818181818182" style="6" customWidth="1"/>
    <col min="14834" max="14834" width="16.2727272727273" style="6" customWidth="1"/>
    <col min="14835" max="14835" width="22.5454545454545" style="6" customWidth="1"/>
    <col min="14836" max="15082" width="8.81818181818182" style="6"/>
    <col min="15083" max="15083" width="40.5454545454545" style="6" customWidth="1"/>
    <col min="15084" max="15084" width="4.45454545454545" style="6" customWidth="1"/>
    <col min="15085" max="15085" width="4.36363636363636" style="6" customWidth="1"/>
    <col min="15086" max="15086" width="11.1818181818182" style="6" customWidth="1"/>
    <col min="15087" max="15087" width="15.6363636363636" style="6" customWidth="1"/>
    <col min="15088" max="15088" width="16.1818181818182" style="6" customWidth="1"/>
    <col min="15089" max="15089" width="6.81818181818182" style="6" customWidth="1"/>
    <col min="15090" max="15090" width="16.2727272727273" style="6" customWidth="1"/>
    <col min="15091" max="15091" width="22.5454545454545" style="6" customWidth="1"/>
    <col min="15092" max="15338" width="8.81818181818182" style="6"/>
    <col min="15339" max="15339" width="40.5454545454545" style="6" customWidth="1"/>
    <col min="15340" max="15340" width="4.45454545454545" style="6" customWidth="1"/>
    <col min="15341" max="15341" width="4.36363636363636" style="6" customWidth="1"/>
    <col min="15342" max="15342" width="11.1818181818182" style="6" customWidth="1"/>
    <col min="15343" max="15343" width="15.6363636363636" style="6" customWidth="1"/>
    <col min="15344" max="15344" width="16.1818181818182" style="6" customWidth="1"/>
    <col min="15345" max="15345" width="6.81818181818182" style="6" customWidth="1"/>
    <col min="15346" max="15346" width="16.2727272727273" style="6" customWidth="1"/>
    <col min="15347" max="15347" width="22.5454545454545" style="6" customWidth="1"/>
    <col min="15348" max="15594" width="8.81818181818182" style="6"/>
    <col min="15595" max="15595" width="40.5454545454545" style="6" customWidth="1"/>
    <col min="15596" max="15596" width="4.45454545454545" style="6" customWidth="1"/>
    <col min="15597" max="15597" width="4.36363636363636" style="6" customWidth="1"/>
    <col min="15598" max="15598" width="11.1818181818182" style="6" customWidth="1"/>
    <col min="15599" max="15599" width="15.6363636363636" style="6" customWidth="1"/>
    <col min="15600" max="15600" width="16.1818181818182" style="6" customWidth="1"/>
    <col min="15601" max="15601" width="6.81818181818182" style="6" customWidth="1"/>
    <col min="15602" max="15602" width="16.2727272727273" style="6" customWidth="1"/>
    <col min="15603" max="15603" width="22.5454545454545" style="6" customWidth="1"/>
    <col min="15604" max="15850" width="8.81818181818182" style="6"/>
    <col min="15851" max="15851" width="40.5454545454545" style="6" customWidth="1"/>
    <col min="15852" max="15852" width="4.45454545454545" style="6" customWidth="1"/>
    <col min="15853" max="15853" width="4.36363636363636" style="6" customWidth="1"/>
    <col min="15854" max="15854" width="11.1818181818182" style="6" customWidth="1"/>
    <col min="15855" max="15855" width="15.6363636363636" style="6" customWidth="1"/>
    <col min="15856" max="15856" width="16.1818181818182" style="6" customWidth="1"/>
    <col min="15857" max="15857" width="6.81818181818182" style="6" customWidth="1"/>
    <col min="15858" max="15858" width="16.2727272727273" style="6" customWidth="1"/>
    <col min="15859" max="15859" width="22.5454545454545" style="6" customWidth="1"/>
    <col min="15860" max="16106" width="8.81818181818182" style="6"/>
    <col min="16107" max="16107" width="40.5454545454545" style="6" customWidth="1"/>
    <col min="16108" max="16108" width="4.45454545454545" style="6" customWidth="1"/>
    <col min="16109" max="16109" width="4.36363636363636" style="6" customWidth="1"/>
    <col min="16110" max="16110" width="11.1818181818182" style="6" customWidth="1"/>
    <col min="16111" max="16111" width="15.6363636363636" style="6" customWidth="1"/>
    <col min="16112" max="16112" width="16.1818181818182" style="6" customWidth="1"/>
    <col min="16113" max="16113" width="6.81818181818182" style="6" customWidth="1"/>
    <col min="16114" max="16114" width="16.2727272727273" style="6" customWidth="1"/>
    <col min="16115" max="16115" width="22.5454545454545" style="6" customWidth="1"/>
    <col min="16116" max="16384" width="8.81818181818182" style="6"/>
  </cols>
  <sheetData>
    <row r="1" s="1" customFormat="1" spans="1:8">
      <c r="A1" s="10"/>
      <c r="B1" s="11"/>
      <c r="C1" s="12"/>
      <c r="D1" s="12"/>
      <c r="E1" s="13"/>
      <c r="F1" s="13"/>
      <c r="H1" s="14"/>
    </row>
    <row r="2" s="1" customFormat="1" ht="53.5" customHeight="1" spans="1:8">
      <c r="A2" s="10"/>
      <c r="B2" s="15" t="s">
        <v>0</v>
      </c>
      <c r="C2" s="15"/>
      <c r="D2" s="15"/>
      <c r="E2" s="15"/>
      <c r="F2" s="15"/>
      <c r="H2" s="14"/>
    </row>
    <row r="3" s="1" customFormat="1" ht="21" spans="1:8">
      <c r="A3" s="10"/>
      <c r="B3" s="16" t="s">
        <v>26</v>
      </c>
      <c r="C3" s="16"/>
      <c r="D3" s="16"/>
      <c r="E3" s="16"/>
      <c r="F3" s="16"/>
      <c r="H3" s="14"/>
    </row>
    <row r="4" s="1" customFormat="1" ht="21.75" spans="1:8">
      <c r="A4" s="10"/>
      <c r="C4" s="17"/>
      <c r="D4" s="17"/>
      <c r="E4" s="18"/>
      <c r="F4" s="18"/>
      <c r="H4" s="14"/>
    </row>
    <row r="5" s="2" customFormat="1" ht="17" spans="1:8">
      <c r="A5" s="19" t="s">
        <v>27</v>
      </c>
      <c r="B5" s="20" t="s">
        <v>19</v>
      </c>
      <c r="C5" s="19" t="s">
        <v>28</v>
      </c>
      <c r="D5" s="19" t="s">
        <v>29</v>
      </c>
      <c r="E5" s="21" t="s">
        <v>30</v>
      </c>
      <c r="F5" s="22" t="s">
        <v>22</v>
      </c>
      <c r="H5" s="23"/>
    </row>
    <row r="6" s="3" customFormat="1" ht="13.75" spans="1:8">
      <c r="A6" s="24">
        <v>1</v>
      </c>
      <c r="B6" s="25" t="s">
        <v>31</v>
      </c>
      <c r="C6" s="26"/>
      <c r="D6" s="27"/>
      <c r="E6" s="28"/>
      <c r="F6" s="27"/>
      <c r="H6" s="29"/>
    </row>
    <row r="7" s="3" customFormat="1" ht="15.5" spans="1:8">
      <c r="A7" s="24" t="s">
        <v>32</v>
      </c>
      <c r="B7" s="30" t="s">
        <v>33</v>
      </c>
      <c r="C7" s="26" t="s">
        <v>34</v>
      </c>
      <c r="D7" s="31">
        <v>3</v>
      </c>
      <c r="E7" s="32"/>
      <c r="F7" s="33">
        <f t="shared" ref="F7:F11" si="0">D7*E7</f>
        <v>0</v>
      </c>
      <c r="H7" s="29"/>
    </row>
    <row r="8" s="3" customFormat="1" ht="15.5" spans="1:8">
      <c r="A8" s="24" t="s">
        <v>35</v>
      </c>
      <c r="B8" s="34" t="s">
        <v>36</v>
      </c>
      <c r="C8" s="26" t="s">
        <v>34</v>
      </c>
      <c r="D8" s="35">
        <v>27</v>
      </c>
      <c r="E8" s="36"/>
      <c r="F8" s="33">
        <f t="shared" si="0"/>
        <v>0</v>
      </c>
      <c r="H8" s="29"/>
    </row>
    <row r="9" s="3" customFormat="1" ht="15.5" spans="1:8">
      <c r="A9" s="24" t="s">
        <v>37</v>
      </c>
      <c r="B9" s="30" t="s">
        <v>38</v>
      </c>
      <c r="C9" s="26" t="s">
        <v>34</v>
      </c>
      <c r="D9" s="31">
        <v>7</v>
      </c>
      <c r="E9" s="32"/>
      <c r="F9" s="33">
        <f t="shared" si="0"/>
        <v>0</v>
      </c>
      <c r="H9" s="29"/>
    </row>
    <row r="10" s="3" customFormat="1" ht="15.5" spans="1:8">
      <c r="A10" s="24" t="s">
        <v>39</v>
      </c>
      <c r="B10" s="30" t="s">
        <v>40</v>
      </c>
      <c r="C10" s="26" t="s">
        <v>34</v>
      </c>
      <c r="D10" s="31">
        <v>22</v>
      </c>
      <c r="E10" s="32"/>
      <c r="F10" s="33">
        <f t="shared" si="0"/>
        <v>0</v>
      </c>
      <c r="H10" s="29"/>
    </row>
    <row r="11" s="3" customFormat="1" ht="15.5" spans="1:8">
      <c r="A11" s="24" t="s">
        <v>41</v>
      </c>
      <c r="B11" s="30" t="s">
        <v>42</v>
      </c>
      <c r="C11" s="26" t="s">
        <v>43</v>
      </c>
      <c r="D11" s="31">
        <v>13</v>
      </c>
      <c r="E11" s="32"/>
      <c r="F11" s="33">
        <f t="shared" si="0"/>
        <v>0</v>
      </c>
      <c r="H11" s="29"/>
    </row>
    <row r="12" s="3" customFormat="1" ht="13" spans="1:8">
      <c r="A12" s="24"/>
      <c r="B12" s="25" t="s">
        <v>44</v>
      </c>
      <c r="C12" s="37"/>
      <c r="D12" s="27"/>
      <c r="E12" s="38"/>
      <c r="F12" s="38">
        <f>SUM(F7:F11)</f>
        <v>0</v>
      </c>
      <c r="H12" s="29"/>
    </row>
    <row r="13" s="3" customFormat="1" ht="13" spans="1:8">
      <c r="A13" s="24">
        <v>2</v>
      </c>
      <c r="B13" s="25" t="s">
        <v>45</v>
      </c>
      <c r="C13" s="26"/>
      <c r="D13" s="27"/>
      <c r="E13" s="39"/>
      <c r="F13" s="40"/>
      <c r="H13" s="29"/>
    </row>
    <row r="14" s="3" customFormat="1" ht="13" spans="1:8">
      <c r="A14" s="24"/>
      <c r="B14" s="41" t="s">
        <v>46</v>
      </c>
      <c r="C14" s="26"/>
      <c r="D14" s="27"/>
      <c r="E14" s="39"/>
      <c r="F14" s="40"/>
      <c r="H14" s="29"/>
    </row>
    <row r="15" s="3" customFormat="1" ht="15.5" spans="1:8">
      <c r="A15" s="24" t="s">
        <v>47</v>
      </c>
      <c r="B15" s="30" t="s">
        <v>48</v>
      </c>
      <c r="C15" s="26" t="s">
        <v>34</v>
      </c>
      <c r="D15" s="31">
        <v>8</v>
      </c>
      <c r="E15" s="32"/>
      <c r="F15" s="33">
        <f t="shared" ref="F15:F19" si="1">D15*E15</f>
        <v>0</v>
      </c>
      <c r="H15" s="29"/>
    </row>
    <row r="16" s="3" customFormat="1" ht="15.5" spans="1:8">
      <c r="A16" s="42"/>
      <c r="B16" s="43" t="s">
        <v>49</v>
      </c>
      <c r="C16" s="44"/>
      <c r="D16" s="31"/>
      <c r="E16" s="32"/>
      <c r="F16" s="33"/>
      <c r="H16" s="29"/>
    </row>
    <row r="17" s="3" customFormat="1" ht="15.5" spans="1:8">
      <c r="A17" s="42" t="s">
        <v>50</v>
      </c>
      <c r="B17" s="45" t="s">
        <v>51</v>
      </c>
      <c r="C17" s="26" t="s">
        <v>34</v>
      </c>
      <c r="D17" s="35">
        <v>0.14</v>
      </c>
      <c r="E17" s="36"/>
      <c r="F17" s="33">
        <f t="shared" si="1"/>
        <v>0</v>
      </c>
      <c r="H17" s="29"/>
    </row>
    <row r="18" s="3" customFormat="1" ht="15.5" spans="1:8">
      <c r="A18" s="42"/>
      <c r="B18" s="43" t="s">
        <v>52</v>
      </c>
      <c r="C18" s="46"/>
      <c r="D18" s="47"/>
      <c r="E18" s="48"/>
      <c r="F18" s="33"/>
      <c r="H18" s="29"/>
    </row>
    <row r="19" s="3" customFormat="1" ht="15.5" spans="1:8">
      <c r="A19" s="42" t="s">
        <v>53</v>
      </c>
      <c r="B19" s="45" t="s">
        <v>54</v>
      </c>
      <c r="C19" s="26" t="s">
        <v>34</v>
      </c>
      <c r="D19" s="35">
        <v>0.32</v>
      </c>
      <c r="E19" s="36"/>
      <c r="F19" s="33">
        <f t="shared" si="1"/>
        <v>0</v>
      </c>
      <c r="H19" s="29"/>
    </row>
    <row r="20" s="3" customFormat="1" ht="15.5" spans="1:8">
      <c r="A20" s="42" t="s">
        <v>55</v>
      </c>
      <c r="B20" s="45" t="s">
        <v>56</v>
      </c>
      <c r="C20" s="26" t="s">
        <v>34</v>
      </c>
      <c r="D20" s="35">
        <v>9</v>
      </c>
      <c r="E20" s="36"/>
      <c r="F20" s="33">
        <f t="shared" ref="F20" si="2">D20*E20</f>
        <v>0</v>
      </c>
      <c r="H20" s="29"/>
    </row>
    <row r="21" s="3" customFormat="1" ht="13" spans="1:8">
      <c r="A21" s="24"/>
      <c r="B21" s="25" t="s">
        <v>57</v>
      </c>
      <c r="C21" s="26"/>
      <c r="D21" s="49"/>
      <c r="E21" s="32"/>
      <c r="F21" s="50">
        <f>SUM(F15:F20)</f>
        <v>0</v>
      </c>
      <c r="H21" s="29"/>
    </row>
    <row r="22" s="3" customFormat="1" ht="13" spans="1:8">
      <c r="A22" s="24">
        <v>3</v>
      </c>
      <c r="B22" s="25" t="s">
        <v>58</v>
      </c>
      <c r="C22" s="26"/>
      <c r="D22" s="31"/>
      <c r="E22" s="32"/>
      <c r="F22" s="40"/>
      <c r="H22" s="29"/>
    </row>
    <row r="23" s="3" customFormat="1" ht="26" spans="1:8">
      <c r="A23" s="24"/>
      <c r="B23" s="43" t="s">
        <v>59</v>
      </c>
      <c r="C23" s="46"/>
      <c r="D23" s="31"/>
      <c r="E23" s="32"/>
      <c r="F23" s="40"/>
      <c r="H23" s="29"/>
    </row>
    <row r="24" s="3" customFormat="1" ht="15.5" spans="1:8">
      <c r="A24" s="24" t="s">
        <v>60</v>
      </c>
      <c r="B24" s="30" t="s">
        <v>61</v>
      </c>
      <c r="C24" s="26" t="s">
        <v>62</v>
      </c>
      <c r="D24" s="31">
        <v>95.904</v>
      </c>
      <c r="E24" s="32"/>
      <c r="F24" s="33">
        <f>D24*E24</f>
        <v>0</v>
      </c>
      <c r="H24" s="29">
        <f>0.75*4*2*9*2</f>
        <v>108</v>
      </c>
    </row>
    <row r="25" s="3" customFormat="1" ht="15.5" spans="1:8">
      <c r="A25" s="24" t="s">
        <v>63</v>
      </c>
      <c r="B25" s="45" t="s">
        <v>64</v>
      </c>
      <c r="C25" s="51" t="s">
        <v>62</v>
      </c>
      <c r="D25" s="35">
        <v>52.747</v>
      </c>
      <c r="E25" s="36"/>
      <c r="F25" s="33">
        <f>D25*E25</f>
        <v>0</v>
      </c>
      <c r="H25" s="29">
        <f>H24*0.888</f>
        <v>95.904</v>
      </c>
    </row>
    <row r="26" s="3" customFormat="1" ht="15.5" spans="1:8">
      <c r="A26" s="24" t="s">
        <v>65</v>
      </c>
      <c r="B26" s="45" t="s">
        <v>66</v>
      </c>
      <c r="C26" s="51" t="s">
        <v>62</v>
      </c>
      <c r="D26" s="35">
        <v>47.287</v>
      </c>
      <c r="E26" s="36"/>
      <c r="F26" s="33">
        <f>D26*E26</f>
        <v>0</v>
      </c>
      <c r="H26" s="29"/>
    </row>
    <row r="27" s="3" customFormat="1" ht="15.5" spans="1:8">
      <c r="A27" s="24" t="s">
        <v>67</v>
      </c>
      <c r="B27" s="45" t="s">
        <v>68</v>
      </c>
      <c r="C27" s="26" t="s">
        <v>43</v>
      </c>
      <c r="D27" s="35">
        <f>7.2*7.2</f>
        <v>51.84</v>
      </c>
      <c r="E27" s="36"/>
      <c r="F27" s="33">
        <f>D27*E27</f>
        <v>0</v>
      </c>
      <c r="H27" s="29">
        <f>0.95+0.15</f>
        <v>1.1</v>
      </c>
    </row>
    <row r="28" s="3" customFormat="1" ht="13" spans="1:8">
      <c r="A28" s="24"/>
      <c r="B28" s="25" t="s">
        <v>69</v>
      </c>
      <c r="C28" s="26"/>
      <c r="D28" s="52"/>
      <c r="E28" s="39"/>
      <c r="F28" s="38">
        <f>SUM(F23:F27)</f>
        <v>0</v>
      </c>
      <c r="H28" s="29">
        <f>H27*6*9</f>
        <v>59.4</v>
      </c>
    </row>
    <row r="29" s="3" customFormat="1" ht="13" spans="1:8">
      <c r="A29" s="24">
        <v>4</v>
      </c>
      <c r="B29" s="25" t="s">
        <v>70</v>
      </c>
      <c r="C29" s="26"/>
      <c r="D29" s="26"/>
      <c r="E29" s="39"/>
      <c r="F29" s="40"/>
      <c r="H29" s="29">
        <f>H28*0.888</f>
        <v>52.7472</v>
      </c>
    </row>
    <row r="30" s="3" customFormat="1" ht="13" spans="1:8">
      <c r="A30" s="24"/>
      <c r="B30" s="53" t="s">
        <v>71</v>
      </c>
      <c r="C30" s="26"/>
      <c r="D30" s="26"/>
      <c r="E30" s="39"/>
      <c r="F30" s="40"/>
      <c r="H30" s="29"/>
    </row>
    <row r="31" s="3" customFormat="1" ht="15.5" spans="1:8">
      <c r="A31" s="24" t="s">
        <v>72</v>
      </c>
      <c r="B31" s="30" t="s">
        <v>73</v>
      </c>
      <c r="C31" s="26" t="s">
        <v>43</v>
      </c>
      <c r="D31" s="31">
        <v>6</v>
      </c>
      <c r="E31" s="32"/>
      <c r="F31" s="33">
        <f>D31*E31</f>
        <v>0</v>
      </c>
      <c r="H31" s="29">
        <f>1.1/0.2</f>
        <v>5.5</v>
      </c>
    </row>
    <row r="32" s="3" customFormat="1" ht="15.5" spans="1:8">
      <c r="A32" s="24" t="s">
        <v>74</v>
      </c>
      <c r="B32" s="45" t="s">
        <v>75</v>
      </c>
      <c r="C32" s="26" t="s">
        <v>43</v>
      </c>
      <c r="D32" s="35">
        <v>6</v>
      </c>
      <c r="E32" s="36"/>
      <c r="F32" s="33">
        <f>D32*E32</f>
        <v>0</v>
      </c>
      <c r="H32" s="29"/>
    </row>
    <row r="33" s="3" customFormat="1" ht="15.5" spans="1:8">
      <c r="A33" s="24" t="s">
        <v>76</v>
      </c>
      <c r="B33" s="45" t="s">
        <v>77</v>
      </c>
      <c r="C33" s="26" t="s">
        <v>43</v>
      </c>
      <c r="D33" s="35">
        <v>20</v>
      </c>
      <c r="E33" s="36"/>
      <c r="F33" s="33">
        <f>D33*E33</f>
        <v>0</v>
      </c>
      <c r="H33" s="29">
        <f>7*1.08*9</f>
        <v>68.04</v>
      </c>
    </row>
    <row r="34" s="3" customFormat="1" ht="13" spans="1:8">
      <c r="A34" s="24"/>
      <c r="B34" s="25" t="s">
        <v>78</v>
      </c>
      <c r="C34" s="26"/>
      <c r="D34" s="49"/>
      <c r="E34" s="32"/>
      <c r="F34" s="50">
        <f t="shared" ref="F34" si="3">SUM(F31:F33)</f>
        <v>0</v>
      </c>
      <c r="H34" s="29">
        <f>H33*0.695</f>
        <v>47.2878</v>
      </c>
    </row>
    <row r="35" s="3" customFormat="1" ht="13" spans="1:8">
      <c r="A35" s="42">
        <v>5</v>
      </c>
      <c r="B35" s="54" t="s">
        <v>79</v>
      </c>
      <c r="C35" s="51"/>
      <c r="D35" s="51"/>
      <c r="E35" s="36"/>
      <c r="F35" s="40"/>
      <c r="H35" s="29"/>
    </row>
    <row r="36" s="3" customFormat="1" ht="13" spans="1:8">
      <c r="A36" s="42"/>
      <c r="B36" s="43" t="s">
        <v>80</v>
      </c>
      <c r="C36" s="46"/>
      <c r="D36" s="46"/>
      <c r="E36" s="48"/>
      <c r="F36" s="40"/>
      <c r="H36" s="29"/>
    </row>
    <row r="37" s="3" customFormat="1" ht="15.5" spans="1:8">
      <c r="A37" s="42" t="s">
        <v>81</v>
      </c>
      <c r="B37" s="34" t="s">
        <v>82</v>
      </c>
      <c r="C37" s="51" t="s">
        <v>83</v>
      </c>
      <c r="D37" s="51">
        <v>50</v>
      </c>
      <c r="E37" s="36"/>
      <c r="F37" s="33">
        <f>D37*E37</f>
        <v>0</v>
      </c>
      <c r="H37" s="29"/>
    </row>
    <row r="38" s="3" customFormat="1" ht="13" spans="1:8">
      <c r="A38" s="42"/>
      <c r="B38" s="54" t="s">
        <v>84</v>
      </c>
      <c r="C38" s="51"/>
      <c r="D38" s="55"/>
      <c r="E38" s="36"/>
      <c r="F38" s="56">
        <f t="shared" ref="F38" si="4">F37</f>
        <v>0</v>
      </c>
      <c r="H38" s="29"/>
    </row>
    <row r="39" s="3" customFormat="1" ht="13" spans="1:8">
      <c r="A39" s="24">
        <v>6</v>
      </c>
      <c r="B39" s="25" t="s">
        <v>85</v>
      </c>
      <c r="C39" s="26"/>
      <c r="D39" s="26"/>
      <c r="E39" s="39"/>
      <c r="F39" s="40"/>
      <c r="H39" s="29"/>
    </row>
    <row r="40" s="3" customFormat="1" ht="26" spans="1:8">
      <c r="A40" s="24"/>
      <c r="B40" s="25" t="s">
        <v>86</v>
      </c>
      <c r="C40" s="26"/>
      <c r="D40" s="26"/>
      <c r="E40" s="39"/>
      <c r="F40" s="40"/>
      <c r="H40" s="29"/>
    </row>
    <row r="41" s="3" customFormat="1" ht="15.5" spans="1:8">
      <c r="A41" s="24" t="s">
        <v>87</v>
      </c>
      <c r="B41" s="30" t="s">
        <v>88</v>
      </c>
      <c r="C41" s="26" t="s">
        <v>89</v>
      </c>
      <c r="D41" s="31">
        <f>32+5.46</f>
        <v>37.46</v>
      </c>
      <c r="E41" s="32"/>
      <c r="F41" s="33">
        <f>D41*E41</f>
        <v>0</v>
      </c>
      <c r="G41" s="29">
        <f>0.91*6</f>
        <v>5.46</v>
      </c>
      <c r="H41" s="29"/>
    </row>
    <row r="42" s="3" customFormat="1" ht="15.5" spans="1:8">
      <c r="A42" s="24" t="s">
        <v>90</v>
      </c>
      <c r="B42" s="30" t="s">
        <v>91</v>
      </c>
      <c r="C42" s="26" t="s">
        <v>89</v>
      </c>
      <c r="D42" s="31">
        <v>89</v>
      </c>
      <c r="E42" s="32"/>
      <c r="F42" s="33">
        <f>D42*E42</f>
        <v>0</v>
      </c>
      <c r="H42" s="29"/>
    </row>
    <row r="43" s="3" customFormat="1" ht="15.5" spans="1:8">
      <c r="A43" s="24" t="s">
        <v>92</v>
      </c>
      <c r="B43" s="30" t="s">
        <v>93</v>
      </c>
      <c r="C43" s="26" t="s">
        <v>89</v>
      </c>
      <c r="D43" s="31">
        <v>67.5</v>
      </c>
      <c r="E43" s="32"/>
      <c r="F43" s="33">
        <f>D43*E43</f>
        <v>0</v>
      </c>
      <c r="H43" s="29"/>
    </row>
    <row r="44" s="3" customFormat="1" ht="13" spans="1:8">
      <c r="A44" s="24"/>
      <c r="B44" s="25" t="s">
        <v>94</v>
      </c>
      <c r="C44" s="26"/>
      <c r="D44" s="49"/>
      <c r="E44" s="32"/>
      <c r="F44" s="38">
        <f>SUM(F41:F43)</f>
        <v>0</v>
      </c>
      <c r="H44" s="29"/>
    </row>
    <row r="45" s="3" customFormat="1" ht="13" spans="1:8">
      <c r="A45" s="24">
        <v>7</v>
      </c>
      <c r="B45" s="53" t="s">
        <v>95</v>
      </c>
      <c r="C45" s="26"/>
      <c r="D45" s="57"/>
      <c r="E45" s="58"/>
      <c r="F45" s="40"/>
      <c r="H45" s="29"/>
    </row>
    <row r="46" s="3" customFormat="1" ht="26" spans="1:8">
      <c r="A46" s="59"/>
      <c r="B46" s="60" t="s">
        <v>96</v>
      </c>
      <c r="C46" s="61"/>
      <c r="D46" s="62"/>
      <c r="E46" s="63"/>
      <c r="F46" s="40"/>
      <c r="H46" s="29"/>
    </row>
    <row r="47" s="3" customFormat="1" ht="15.5" spans="1:8">
      <c r="A47" s="59" t="s">
        <v>97</v>
      </c>
      <c r="B47" s="60" t="s">
        <v>98</v>
      </c>
      <c r="C47" s="26" t="s">
        <v>43</v>
      </c>
      <c r="D47" s="62">
        <v>75</v>
      </c>
      <c r="E47" s="63"/>
      <c r="F47" s="33">
        <f>D47*E47</f>
        <v>0</v>
      </c>
      <c r="H47" s="29"/>
    </row>
    <row r="48" s="3" customFormat="1" ht="15.5" spans="1:8">
      <c r="A48" s="59" t="s">
        <v>99</v>
      </c>
      <c r="B48" s="60" t="s">
        <v>100</v>
      </c>
      <c r="C48" s="26" t="s">
        <v>89</v>
      </c>
      <c r="D48" s="62">
        <v>31.2</v>
      </c>
      <c r="E48" s="63"/>
      <c r="F48" s="33">
        <f>D48*E48</f>
        <v>0</v>
      </c>
      <c r="H48" s="29"/>
    </row>
    <row r="49" s="3" customFormat="1" ht="13" spans="1:8">
      <c r="A49" s="24"/>
      <c r="B49" s="25" t="s">
        <v>101</v>
      </c>
      <c r="C49" s="26"/>
      <c r="D49" s="64"/>
      <c r="E49" s="32"/>
      <c r="F49" s="65">
        <f>SUM(F47:F48)</f>
        <v>0</v>
      </c>
      <c r="H49" s="29"/>
    </row>
    <row r="50" s="4" customFormat="1" ht="13" spans="1:8">
      <c r="A50" s="42">
        <v>8</v>
      </c>
      <c r="B50" s="66" t="s">
        <v>102</v>
      </c>
      <c r="C50" s="51"/>
      <c r="D50" s="35"/>
      <c r="E50" s="36"/>
      <c r="F50" s="67"/>
      <c r="H50" s="68"/>
    </row>
    <row r="51" s="3" customFormat="1" ht="13" spans="1:8">
      <c r="A51" s="24"/>
      <c r="B51" s="69" t="s">
        <v>103</v>
      </c>
      <c r="C51" s="26"/>
      <c r="D51" s="31"/>
      <c r="E51" s="36"/>
      <c r="F51" s="40"/>
      <c r="H51" s="29"/>
    </row>
    <row r="52" s="3" customFormat="1" ht="15.5" spans="1:8">
      <c r="A52" s="24" t="s">
        <v>104</v>
      </c>
      <c r="B52" s="70" t="s">
        <v>105</v>
      </c>
      <c r="C52" s="26" t="s">
        <v>83</v>
      </c>
      <c r="D52" s="31">
        <v>70</v>
      </c>
      <c r="E52" s="36"/>
      <c r="F52" s="33">
        <f>D52*E52</f>
        <v>0</v>
      </c>
      <c r="H52" s="29"/>
    </row>
    <row r="53" s="3" customFormat="1" ht="13" spans="1:8">
      <c r="A53" s="24"/>
      <c r="B53" s="54" t="s">
        <v>106</v>
      </c>
      <c r="C53" s="26"/>
      <c r="D53" s="49"/>
      <c r="E53" s="32"/>
      <c r="F53" s="38">
        <f>SUM(F52:F52)</f>
        <v>0</v>
      </c>
      <c r="H53" s="29"/>
    </row>
    <row r="54" s="5" customFormat="1" ht="5" customHeight="1" spans="1:8">
      <c r="A54" s="71"/>
      <c r="B54" s="72"/>
      <c r="C54" s="73"/>
      <c r="E54" s="74"/>
      <c r="F54" s="75"/>
      <c r="H54" s="76"/>
    </row>
    <row r="55" s="3" customFormat="1" spans="1:8">
      <c r="A55" s="77"/>
      <c r="B55" s="78" t="s">
        <v>107</v>
      </c>
      <c r="C55" s="79"/>
      <c r="D55" s="80"/>
      <c r="E55" s="81"/>
      <c r="F55" s="82">
        <f>F53+F49+F44+F38+F34+F28+F21+F12</f>
        <v>0</v>
      </c>
      <c r="H55" s="29"/>
    </row>
    <row r="56" ht="15.25" spans="8:8">
      <c r="H56" s="83">
        <f>3.5*9</f>
        <v>31.5</v>
      </c>
    </row>
    <row r="57" spans="8:8">
      <c r="H57" s="83">
        <f>7.5*9</f>
        <v>67.5</v>
      </c>
    </row>
    <row r="60" spans="8:8">
      <c r="H60" s="83">
        <f>7.5*2*3</f>
        <v>45</v>
      </c>
    </row>
    <row r="61" spans="8:8">
      <c r="H61" s="83">
        <f>14*3</f>
        <v>42</v>
      </c>
    </row>
  </sheetData>
  <sheetProtection password="EA60" sheet="1" selectLockedCells="1" objects="1"/>
  <mergeCells count="2">
    <mergeCell ref="B2:F2"/>
    <mergeCell ref="B3:F3"/>
  </mergeCells>
  <pageMargins left="0.7" right="0.7" top="0.75" bottom="0.75" header="0.3" footer="0.3"/>
  <pageSetup paperSize="1" scale="54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LEAD COVER PAGE</vt:lpstr>
      <vt:lpstr>Table of content</vt:lpstr>
      <vt:lpstr>SUMMARY </vt:lpstr>
      <vt:lpstr>BOQ Armoured Vehicle Shade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Banjo Sunday</dc:creator>
  <cp:lastModifiedBy>banjo.sunday</cp:lastModifiedBy>
  <dcterms:created xsi:type="dcterms:W3CDTF">2021-08-30T11:20:00Z</dcterms:created>
  <cp:lastPrinted>2021-12-06T16:11:00Z</cp:lastPrinted>
  <dcterms:modified xsi:type="dcterms:W3CDTF">2022-01-24T09:38:05Z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768788C9C5AD46BD9D5868060242377B</vt:lpwstr>
  </property>
  <property fmtid="{D5CDD505-2E9C-101B-9397-08002B2CF9AE}" pid="3" name="KSOProductBuildVer">
    <vt:lpwstr>1033-11.2.0.10445</vt:lpwstr>
  </property>
</Properties>
</file>