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dp.sharepoint.com/teams/BIH/EE/GEF VIUrban LED/09 Procurement/2022/ZLS pilots/02 - zeleni otoci/00 - Procurement process/ToR/"/>
    </mc:Choice>
  </mc:AlternateContent>
  <xr:revisionPtr revIDLastSave="20" documentId="8_{5F917B16-3C06-4BD8-B28F-425E1E33E66D}" xr6:coauthVersionLast="47" xr6:coauthVersionMax="47" xr10:uidLastSave="{BB01A198-DF71-471C-B5E0-5D7B663A8E81}"/>
  <bookViews>
    <workbookView xWindow="-108" yWindow="-108" windowWidth="30936" windowHeight="16896" xr2:uid="{00000000-000D-0000-FFFF-FFFF00000000}"/>
  </bookViews>
  <sheets>
    <sheet name="BoQ Bijeljina" sheetId="1" r:id="rId1"/>
    <sheet name="BoQ Cazin" sheetId="3" r:id="rId2"/>
  </sheets>
  <definedNames>
    <definedName name="_xlnm.Print_Area" localSheetId="0">'BoQ Bijeljina'!$A$1:$F$57</definedName>
    <definedName name="_xlnm.Print_Area" localSheetId="1">'BoQ Cazin'!$A$1:$F$17</definedName>
    <definedName name="_xlnm.Print_Titles" localSheetId="0">'BoQ Bijeljina'!$2:$3</definedName>
    <definedName name="_xlnm.Print_Titles" localSheetId="1">'BoQ Cazin'!$2:$3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0" i="1" l="1"/>
  <c r="F7" i="1"/>
  <c r="F15" i="3"/>
  <c r="F16" i="3"/>
  <c r="F17" i="3"/>
  <c r="F9" i="3"/>
  <c r="F8" i="3"/>
  <c r="F7" i="3"/>
  <c r="F10" i="3" s="1"/>
  <c r="F13" i="3" s="1"/>
  <c r="F14" i="3" s="1"/>
  <c r="F40" i="1"/>
  <c r="F39" i="1"/>
  <c r="F41" i="1" s="1"/>
  <c r="F53" i="1" s="1"/>
  <c r="F35" i="1"/>
  <c r="F36" i="1"/>
  <c r="F49" i="1" s="1"/>
  <c r="F25" i="1"/>
  <c r="F26" i="1" s="1"/>
  <c r="F48" i="1" s="1"/>
  <c r="F21" i="1"/>
  <c r="F19" i="1"/>
  <c r="F17" i="1"/>
  <c r="F16" i="1"/>
  <c r="F22" i="1" s="1"/>
  <c r="F47" i="1" s="1"/>
  <c r="F12" i="1"/>
  <c r="F13" i="1" s="1"/>
  <c r="F46" i="1" s="1"/>
  <c r="F11" i="1"/>
  <c r="F9" i="1"/>
  <c r="F45" i="1" s="1"/>
  <c r="F8" i="1"/>
  <c r="F51" i="1"/>
  <c r="F6" i="1"/>
  <c r="F44" i="1"/>
  <c r="F54" i="1" l="1"/>
  <c r="F55" i="1" s="1"/>
  <c r="F57" i="1" s="1"/>
  <c r="F52" i="1"/>
</calcChain>
</file>

<file path=xl/sharedStrings.xml><?xml version="1.0" encoding="utf-8"?>
<sst xmlns="http://schemas.openxmlformats.org/spreadsheetml/2006/main" count="144" uniqueCount="75">
  <si>
    <t>kom</t>
  </si>
  <si>
    <t>Br. Poz.</t>
  </si>
  <si>
    <t xml:space="preserve">OPIS     POZICIJE   RADA </t>
  </si>
  <si>
    <t>Jed. mj.</t>
  </si>
  <si>
    <t>količina</t>
  </si>
  <si>
    <t>jed.cijena bez PDV-a</t>
  </si>
  <si>
    <t>ukupna cijena bez PDV-a</t>
  </si>
  <si>
    <t>(BAM)</t>
  </si>
  <si>
    <t xml:space="preserve">REKAPITULACIJA </t>
  </si>
  <si>
    <t>PDV 17%</t>
  </si>
  <si>
    <t>1. GRAD BIJELJINA</t>
  </si>
  <si>
    <t>Zemljani radovi</t>
  </si>
  <si>
    <t xml:space="preserve">Mašinski iskop zemlje III kategorije sa odlaganjem u stranu. Obračun po m³. </t>
  </si>
  <si>
    <t>Nabavka, nasipanje i nabijanje tamponskog sloja šljunka ispod temeljnih stopa I ploče u sloju od 20cm. Obračun po m³.</t>
  </si>
  <si>
    <t>a)</t>
  </si>
  <si>
    <t>b)</t>
  </si>
  <si>
    <r>
      <t>m</t>
    </r>
    <r>
      <rPr>
        <vertAlign val="superscript"/>
        <sz val="10"/>
        <rFont val="Arial"/>
        <family val="2"/>
      </rPr>
      <t>3</t>
    </r>
  </si>
  <si>
    <t>BAM</t>
  </si>
  <si>
    <t xml:space="preserve">Ukupno zemljani radovi </t>
  </si>
  <si>
    <t xml:space="preserve">Betonski i armirano betonski radovi </t>
  </si>
  <si>
    <t>Betoniranje armirano-betonskih samostalnih temeljnih traka dimenzija 25x50 betonom MB 30. Obračun po m³.</t>
  </si>
  <si>
    <t>Betoniranje armirano-betonske podne ploče debljine 10cm betonom MB 30. Obračun po m³.</t>
  </si>
  <si>
    <t>Ukupno betonski i armirano betonski radovi:</t>
  </si>
  <si>
    <t xml:space="preserve">Armirački radovi </t>
  </si>
  <si>
    <t>Nabavka, transport, sečenje, savijanje i montaža armature za temeljne stope, temeljne grede i ploču, u svemu prema detaljima iz statičkog proračuna i važećim propisima. Obračun po kg ugrađene armature.</t>
  </si>
  <si>
    <t>Šipke</t>
  </si>
  <si>
    <t>Mreže Q188</t>
  </si>
  <si>
    <t>kg</t>
  </si>
  <si>
    <t>Nabavka, transport i montaža anker ploča za temeljne stope, temeljne trake, u svemu prema detaljima iz statičkog proračuna i važećim propisima. Obračun po komadu.</t>
  </si>
  <si>
    <t>250x250x15</t>
  </si>
  <si>
    <t>c)</t>
  </si>
  <si>
    <t>Nabavka, transport i montaža anker vijaka za temeljne stope, temeljne trake, u svemu prema detaljima iz statičkog proračuna i važećim propisima. Obračun po komadu.</t>
  </si>
  <si>
    <t>M22</t>
  </si>
  <si>
    <t>Ukupno armirački radovi:</t>
  </si>
  <si>
    <t>Čelična konstrukcija</t>
  </si>
  <si>
    <t>Izrada i montaža prema tehničkom opisu. U cijenu izrade i montaže čelične konstrukcije uračunata je nabavka materijala (čeličnih profila, limova, cijevi, sidrenih vijaka, vijaka za učvršćenje čelične konstrukcije, elektroda i dr.), s transportom konstrukcije do gradilišta, uskladištenjem i razvoženjem po gradilištu, pripremi radova za montažu i montaža čelične konstrukcije sa svim geodetskim uslugama. Obračun je po kg montirane čelične konstrukcije s atestima o kvalitetu materijala i konstrukcije.</t>
  </si>
  <si>
    <t>Nabavka i montaža elemenata od toplovaljanog konstrukcionog čelika S235 na osnovu radioničkog crteža. U poziciju je uračunato dodatnih 10% za elemente veza. Obračun po kg.</t>
  </si>
  <si>
    <t>Ukupno čelična konstrukcija</t>
  </si>
  <si>
    <t>Σ kg</t>
  </si>
  <si>
    <t>KM</t>
  </si>
  <si>
    <t>Zaštita od korozije čelične konstrukcije</t>
  </si>
  <si>
    <t>Čišćenje površina čelične konstrukcije prije montaže.</t>
  </si>
  <si>
    <t>Osnovno premazno sredstvo s alkidnim minijem</t>
  </si>
  <si>
    <t>prvi sloj najmanje debljine 30 mikrona JUS C.T7.326</t>
  </si>
  <si>
    <t>drugi sloj najmanje debljine 30 mikrona JUS C.T7.327</t>
  </si>
  <si>
    <t>Završno premazno sredstvo alkid u boji po izboru investitora.</t>
  </si>
  <si>
    <t>prvi sloj najmanje debljine 30 mikrona JUS C.T7.342</t>
  </si>
  <si>
    <t>drugi sloj najmanje debljine 30 mikrona JUS C.T7.371</t>
  </si>
  <si>
    <t>Obračun po kg zaštićene i atestom dokazane zaštite čelične konstrukcije.</t>
  </si>
  <si>
    <t>Ukupno zaštita od korozije</t>
  </si>
  <si>
    <t>B/ ZANATSKI   RADOVI</t>
  </si>
  <si>
    <t>Limarski radovi</t>
  </si>
  <si>
    <t>Pokrivanje objekta pocinčanim trapeznim limom TR 40/240. Boja lima po izboru investitora. Obračun po m².</t>
  </si>
  <si>
    <t>Izrada i montaža panela kojima se zatvara nadstrešnica sa tri strane. Boja po izboru invetsitora. Obračun po m².</t>
  </si>
  <si>
    <t>Ukupno limarski radovi</t>
  </si>
  <si>
    <t>A)</t>
  </si>
  <si>
    <t xml:space="preserve">B) </t>
  </si>
  <si>
    <t>A/ GRAĐEVINSKI  RADOVI</t>
  </si>
  <si>
    <t>GRAĐEVINSKI RADOVI</t>
  </si>
  <si>
    <t>Betonski i armiranobetonski radovi</t>
  </si>
  <si>
    <t>Armirački radovi</t>
  </si>
  <si>
    <t>Ukupno građevinski radovi</t>
  </si>
  <si>
    <t>ZANATSKI RADOVI</t>
  </si>
  <si>
    <t>Ukupno zanatski radovi</t>
  </si>
  <si>
    <t>UKUPNO svi radovi bez PDV-a</t>
  </si>
  <si>
    <t>UKUPNO svi radovi sa PDV-om (BAM) za 1 zeleni otok</t>
  </si>
  <si>
    <t>UKUPNO svi radovi sa PDV-om (BAM) za 5 zelenih otoka</t>
  </si>
  <si>
    <r>
      <t>m</t>
    </r>
    <r>
      <rPr>
        <vertAlign val="superscript"/>
        <sz val="11"/>
        <color indexed="8"/>
        <rFont val="Arial"/>
        <family val="2"/>
      </rPr>
      <t>2</t>
    </r>
  </si>
  <si>
    <t>Na betonskoj ploči predvidjeti i vezati armaturom betonske ivice. Ivice (mala betonska ograda) h= 150 mm, d=100 mm, beton MB 30, koja omeđuje ploču sa 3 strane (ne prednju) i prostor između kontejnera</t>
  </si>
  <si>
    <r>
      <t>m</t>
    </r>
    <r>
      <rPr>
        <vertAlign val="superscript"/>
        <sz val="10"/>
        <rFont val="Arial"/>
        <family val="2"/>
      </rPr>
      <t>2</t>
    </r>
  </si>
  <si>
    <t xml:space="preserve">Betoniranje podložne betonske ploče d=100 mm, beton MB 30, dim 6600 mm x 1300 mm. Obračun po m³.
Betonska ploča mora imati nagib 1:5 prema izlazu zbog transporta kontejnera.  </t>
  </si>
  <si>
    <r>
      <t xml:space="preserve">
</t>
    </r>
    <r>
      <rPr>
        <sz val="11"/>
        <rFont val="Calibri"/>
        <family val="2"/>
        <charset val="238"/>
        <scheme val="minor"/>
      </rPr>
      <t>Nabavka i ugradnja armaturne mreže</t>
    </r>
  </si>
  <si>
    <t xml:space="preserve">UKUPNO svi radovi sa PDV-om (BAM) </t>
  </si>
  <si>
    <t xml:space="preserve">CIVIL CONSTRUCTION WORKS - BUILDING OF BRING BANKS IN BIJELJINA AND CAZIN </t>
  </si>
  <si>
    <r>
      <t xml:space="preserve">2. </t>
    </r>
    <r>
      <rPr>
        <b/>
        <sz val="11"/>
        <rFont val="Calibri"/>
        <family val="2"/>
        <charset val="238"/>
        <scheme val="minor"/>
      </rPr>
      <t>GRAD CAZIN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</si>
</sst>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1"/>
      <color indexed="8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70C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4">
    <xf numFmtId="0" fontId="0" fillId="0" borderId="0" xfId="0"/>
    <xf numFmtId="0" fontId="14" fillId="0" borderId="1" xfId="0" applyFont="1" applyBorder="1" applyAlignment="1">
      <alignment horizontal="left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0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" xfId="0" applyBorder="1"/>
    <xf numFmtId="0" fontId="14" fillId="0" borderId="4" xfId="0" applyFont="1" applyBorder="1"/>
    <xf numFmtId="0" fontId="14" fillId="0" borderId="1" xfId="0" applyFont="1" applyBorder="1"/>
    <xf numFmtId="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4" fillId="0" borderId="0" xfId="0" applyFont="1"/>
    <xf numFmtId="0" fontId="14" fillId="3" borderId="0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2" fillId="3" borderId="3" xfId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0" fontId="18" fillId="0" borderId="1" xfId="0" applyFont="1" applyBorder="1" applyAlignment="1">
      <alignment horizontal="left"/>
    </xf>
    <xf numFmtId="0" fontId="19" fillId="0" borderId="0" xfId="0" applyFont="1"/>
    <xf numFmtId="4" fontId="19" fillId="0" borderId="0" xfId="0" applyNumberFormat="1" applyFont="1"/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3" borderId="6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3" xfId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 wrapText="1"/>
    </xf>
    <xf numFmtId="0" fontId="18" fillId="0" borderId="8" xfId="0" applyFont="1" applyBorder="1" applyAlignment="1">
      <alignment wrapText="1"/>
    </xf>
    <xf numFmtId="0" fontId="18" fillId="0" borderId="9" xfId="0" applyFont="1" applyBorder="1" applyAlignment="1">
      <alignment wrapText="1"/>
    </xf>
    <xf numFmtId="0" fontId="18" fillId="0" borderId="0" xfId="0" applyFont="1"/>
    <xf numFmtId="0" fontId="18" fillId="0" borderId="14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right" vertical="center"/>
    </xf>
    <xf numFmtId="0" fontId="18" fillId="0" borderId="8" xfId="0" applyFont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left" wrapText="1"/>
    </xf>
    <xf numFmtId="0" fontId="18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right" vertical="center"/>
    </xf>
    <xf numFmtId="0" fontId="12" fillId="0" borderId="3" xfId="1" applyFont="1" applyFill="1" applyBorder="1" applyAlignment="1">
      <alignment horizontal="left" vertical="center" wrapText="1"/>
    </xf>
    <xf numFmtId="0" fontId="20" fillId="4" borderId="4" xfId="0" applyFont="1" applyFill="1" applyBorder="1"/>
    <xf numFmtId="0" fontId="20" fillId="4" borderId="0" xfId="0" applyFont="1" applyFill="1"/>
    <xf numFmtId="0" fontId="19" fillId="0" borderId="1" xfId="0" applyFont="1" applyBorder="1"/>
    <xf numFmtId="0" fontId="18" fillId="0" borderId="4" xfId="0" applyFont="1" applyBorder="1"/>
    <xf numFmtId="0" fontId="18" fillId="0" borderId="8" xfId="0" applyFont="1" applyBorder="1" applyAlignment="1">
      <alignment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3" fillId="0" borderId="0" xfId="0" applyFont="1" applyFill="1" applyAlignment="1">
      <alignment horizontal="left" wrapText="1"/>
    </xf>
    <xf numFmtId="0" fontId="13" fillId="0" borderId="6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2" xfId="0" applyFont="1" applyBorder="1" applyAlignment="1">
      <alignment vertical="center" wrapText="1"/>
    </xf>
    <xf numFmtId="0" fontId="25" fillId="0" borderId="4" xfId="0" applyFont="1" applyBorder="1"/>
    <xf numFmtId="4" fontId="4" fillId="0" borderId="15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18" fillId="0" borderId="6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showZeros="0" tabSelected="1" view="pageBreakPreview" topLeftCell="A31" zoomScaleNormal="100" zoomScaleSheetLayoutView="100" workbookViewId="0">
      <selection activeCell="B24" sqref="B24"/>
    </sheetView>
  </sheetViews>
  <sheetFormatPr defaultRowHeight="14.4" x14ac:dyDescent="0.3"/>
  <cols>
    <col min="1" max="1" width="4.5546875" customWidth="1"/>
    <col min="2" max="2" width="49" customWidth="1"/>
    <col min="3" max="3" width="8.33203125" customWidth="1"/>
    <col min="4" max="4" width="8.6640625" style="11" customWidth="1"/>
    <col min="5" max="5" width="12.6640625" style="11" customWidth="1"/>
    <col min="6" max="6" width="23.33203125" style="11" customWidth="1"/>
    <col min="7" max="7" width="8.6640625" customWidth="1"/>
  </cols>
  <sheetData>
    <row r="1" spans="1:14" ht="15" thickBot="1" x14ac:dyDescent="0.35">
      <c r="A1" s="27" t="s">
        <v>73</v>
      </c>
      <c r="B1" s="28"/>
      <c r="C1" s="28"/>
      <c r="D1" s="29"/>
      <c r="E1" s="29"/>
      <c r="F1" s="29"/>
    </row>
    <row r="2" spans="1:14" s="4" customFormat="1" ht="45.75" customHeight="1" thickBot="1" x14ac:dyDescent="0.25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75"/>
      <c r="H2" s="76"/>
      <c r="I2" s="76"/>
      <c r="J2" s="76"/>
      <c r="K2" s="76"/>
      <c r="L2" s="76"/>
      <c r="M2" s="76"/>
      <c r="N2" s="76"/>
    </row>
    <row r="3" spans="1:14" s="7" customFormat="1" ht="19.5" customHeight="1" thickBot="1" x14ac:dyDescent="0.3">
      <c r="A3" s="32"/>
      <c r="B3" s="6"/>
      <c r="C3" s="31"/>
      <c r="D3" s="31"/>
      <c r="E3" s="31" t="s">
        <v>7</v>
      </c>
      <c r="F3" s="31" t="s">
        <v>7</v>
      </c>
      <c r="G3" s="75"/>
      <c r="H3" s="76"/>
      <c r="I3" s="76"/>
      <c r="J3" s="76"/>
      <c r="K3" s="76"/>
      <c r="L3" s="76"/>
      <c r="M3" s="76"/>
      <c r="N3" s="76"/>
    </row>
    <row r="4" spans="1:14" ht="21" customHeight="1" thickBot="1" x14ac:dyDescent="0.35">
      <c r="A4" s="33" t="s">
        <v>10</v>
      </c>
      <c r="B4" s="34"/>
      <c r="C4" s="31"/>
      <c r="D4" s="31"/>
      <c r="E4" s="31"/>
      <c r="F4" s="31"/>
      <c r="G4" s="75"/>
      <c r="H4" s="76"/>
      <c r="I4" s="76"/>
      <c r="J4" s="76"/>
      <c r="K4" s="76"/>
      <c r="L4" s="76"/>
      <c r="M4" s="76"/>
      <c r="N4" s="76"/>
    </row>
    <row r="5" spans="1:14" ht="21" customHeight="1" thickBot="1" x14ac:dyDescent="0.35">
      <c r="A5" s="35"/>
      <c r="B5" s="36" t="s">
        <v>57</v>
      </c>
      <c r="C5" s="37"/>
      <c r="D5" s="37"/>
      <c r="E5" s="37"/>
      <c r="F5" s="37"/>
      <c r="G5" s="75"/>
      <c r="H5" s="76"/>
      <c r="I5" s="76"/>
      <c r="J5" s="76"/>
      <c r="K5" s="76"/>
      <c r="L5" s="76"/>
      <c r="M5" s="76"/>
      <c r="N5" s="76"/>
    </row>
    <row r="6" spans="1:14" ht="15" thickBot="1" x14ac:dyDescent="0.35">
      <c r="A6" s="38">
        <v>1</v>
      </c>
      <c r="B6" s="39" t="s">
        <v>11</v>
      </c>
      <c r="C6" s="31"/>
      <c r="D6" s="31"/>
      <c r="E6" s="31"/>
      <c r="F6" s="31">
        <f>D6*E6</f>
        <v>0</v>
      </c>
      <c r="G6" s="75"/>
      <c r="H6" s="76"/>
      <c r="I6" s="76"/>
      <c r="J6" s="76"/>
      <c r="K6" s="76"/>
      <c r="L6" s="76"/>
      <c r="M6" s="76"/>
      <c r="N6" s="76"/>
    </row>
    <row r="7" spans="1:14" ht="23.4" thickBot="1" x14ac:dyDescent="0.35">
      <c r="A7" s="40" t="s">
        <v>14</v>
      </c>
      <c r="B7" s="41" t="s">
        <v>12</v>
      </c>
      <c r="C7" s="31" t="s">
        <v>16</v>
      </c>
      <c r="D7" s="31">
        <v>3.3</v>
      </c>
      <c r="E7" s="31"/>
      <c r="F7" s="31">
        <f>D7*E7</f>
        <v>0</v>
      </c>
      <c r="G7" s="75"/>
      <c r="H7" s="76"/>
      <c r="I7" s="76"/>
      <c r="J7" s="76"/>
      <c r="K7" s="76"/>
      <c r="L7" s="76"/>
      <c r="M7" s="76"/>
      <c r="N7" s="76"/>
    </row>
    <row r="8" spans="1:14" ht="23.4" thickBot="1" x14ac:dyDescent="0.35">
      <c r="A8" s="40" t="s">
        <v>15</v>
      </c>
      <c r="B8" s="41" t="s">
        <v>13</v>
      </c>
      <c r="C8" s="31" t="s">
        <v>16</v>
      </c>
      <c r="D8" s="31">
        <v>2.23</v>
      </c>
      <c r="E8" s="31"/>
      <c r="F8" s="31">
        <f>D8*E8</f>
        <v>0</v>
      </c>
      <c r="G8" s="75"/>
      <c r="H8" s="76"/>
      <c r="I8" s="76"/>
      <c r="J8" s="76"/>
      <c r="K8" s="76"/>
      <c r="L8" s="76"/>
      <c r="M8" s="76"/>
      <c r="N8" s="76"/>
    </row>
    <row r="9" spans="1:14" ht="15" thickBot="1" x14ac:dyDescent="0.35">
      <c r="A9" s="40"/>
      <c r="B9" s="42" t="s">
        <v>18</v>
      </c>
      <c r="C9" s="42"/>
      <c r="D9" s="43"/>
      <c r="E9" s="31" t="s">
        <v>17</v>
      </c>
      <c r="F9" s="31">
        <f>F7+F8</f>
        <v>0</v>
      </c>
      <c r="G9" s="75"/>
      <c r="H9" s="76"/>
      <c r="I9" s="76"/>
      <c r="J9" s="76"/>
      <c r="K9" s="76"/>
      <c r="L9" s="76"/>
      <c r="M9" s="76"/>
      <c r="N9" s="76"/>
    </row>
    <row r="10" spans="1:14" ht="15" thickBot="1" x14ac:dyDescent="0.35">
      <c r="A10" s="40">
        <v>2</v>
      </c>
      <c r="B10" s="44" t="s">
        <v>19</v>
      </c>
      <c r="C10" s="42"/>
      <c r="D10" s="43"/>
      <c r="E10" s="31"/>
      <c r="F10" s="31"/>
      <c r="G10" s="75"/>
      <c r="H10" s="76"/>
      <c r="I10" s="76"/>
      <c r="J10" s="76"/>
      <c r="K10" s="76"/>
      <c r="L10" s="76"/>
      <c r="M10" s="76"/>
      <c r="N10" s="76"/>
    </row>
    <row r="11" spans="1:14" ht="23.4" thickBot="1" x14ac:dyDescent="0.35">
      <c r="A11" s="40" t="s">
        <v>14</v>
      </c>
      <c r="B11" s="41" t="s">
        <v>20</v>
      </c>
      <c r="C11" s="31" t="s">
        <v>16</v>
      </c>
      <c r="D11" s="31">
        <v>2.77</v>
      </c>
      <c r="E11" s="31"/>
      <c r="F11" s="31">
        <f>D11*E11</f>
        <v>0</v>
      </c>
      <c r="G11" s="75"/>
      <c r="H11" s="76"/>
      <c r="I11" s="76"/>
      <c r="J11" s="76"/>
      <c r="K11" s="76"/>
      <c r="L11" s="76"/>
      <c r="M11" s="76"/>
      <c r="N11" s="76"/>
    </row>
    <row r="12" spans="1:14" ht="23.4" thickBot="1" x14ac:dyDescent="0.35">
      <c r="A12" s="40" t="s">
        <v>15</v>
      </c>
      <c r="B12" s="41" t="s">
        <v>21</v>
      </c>
      <c r="C12" s="31" t="s">
        <v>16</v>
      </c>
      <c r="D12" s="31">
        <v>2.7</v>
      </c>
      <c r="E12" s="31"/>
      <c r="F12" s="31">
        <f>D12*E12</f>
        <v>0</v>
      </c>
      <c r="G12" s="75"/>
      <c r="H12" s="76"/>
      <c r="I12" s="76"/>
      <c r="J12" s="76"/>
      <c r="K12" s="76"/>
      <c r="L12" s="76"/>
      <c r="M12" s="76"/>
      <c r="N12" s="76"/>
    </row>
    <row r="13" spans="1:14" ht="15" thickBot="1" x14ac:dyDescent="0.35">
      <c r="A13" s="40"/>
      <c r="B13" s="42" t="s">
        <v>22</v>
      </c>
      <c r="C13" s="42"/>
      <c r="D13" s="43"/>
      <c r="E13" s="31" t="s">
        <v>17</v>
      </c>
      <c r="F13" s="31">
        <f>F11+F12</f>
        <v>0</v>
      </c>
      <c r="G13" s="75"/>
      <c r="H13" s="76"/>
      <c r="I13" s="76"/>
      <c r="J13" s="76"/>
      <c r="K13" s="76"/>
      <c r="L13" s="76"/>
      <c r="M13" s="76"/>
      <c r="N13" s="76"/>
    </row>
    <row r="14" spans="1:14" ht="15" thickBot="1" x14ac:dyDescent="0.35">
      <c r="A14" s="40">
        <v>3</v>
      </c>
      <c r="B14" s="44" t="s">
        <v>23</v>
      </c>
      <c r="C14" s="42"/>
      <c r="D14" s="43"/>
      <c r="E14" s="31"/>
      <c r="F14" s="31"/>
      <c r="G14" s="75"/>
      <c r="H14" s="76"/>
      <c r="I14" s="76"/>
      <c r="J14" s="76"/>
      <c r="K14" s="76"/>
      <c r="L14" s="76"/>
      <c r="M14" s="76"/>
      <c r="N14" s="76"/>
    </row>
    <row r="15" spans="1:14" ht="46.2" thickBot="1" x14ac:dyDescent="0.35">
      <c r="A15" s="77" t="s">
        <v>14</v>
      </c>
      <c r="B15" s="41" t="s">
        <v>24</v>
      </c>
      <c r="C15" s="42"/>
      <c r="D15" s="43"/>
      <c r="E15" s="31"/>
      <c r="F15" s="31"/>
      <c r="G15" s="75"/>
      <c r="H15" s="76"/>
      <c r="I15" s="76"/>
      <c r="J15" s="76"/>
      <c r="K15" s="76"/>
      <c r="L15" s="76"/>
      <c r="M15" s="76"/>
      <c r="N15" s="76"/>
    </row>
    <row r="16" spans="1:14" ht="15" thickBot="1" x14ac:dyDescent="0.35">
      <c r="A16" s="77"/>
      <c r="B16" s="41" t="s">
        <v>25</v>
      </c>
      <c r="C16" s="31" t="s">
        <v>27</v>
      </c>
      <c r="D16" s="31">
        <v>213.07</v>
      </c>
      <c r="E16" s="31"/>
      <c r="F16" s="31">
        <f>D16*E16</f>
        <v>0</v>
      </c>
      <c r="G16" s="75"/>
      <c r="H16" s="76"/>
      <c r="I16" s="76"/>
      <c r="J16" s="76"/>
      <c r="K16" s="76"/>
      <c r="L16" s="76"/>
      <c r="M16" s="76"/>
      <c r="N16" s="76"/>
    </row>
    <row r="17" spans="1:14" ht="15" thickBot="1" x14ac:dyDescent="0.35">
      <c r="A17" s="77"/>
      <c r="B17" s="41" t="s">
        <v>26</v>
      </c>
      <c r="C17" s="31" t="s">
        <v>27</v>
      </c>
      <c r="D17" s="31">
        <v>96.5</v>
      </c>
      <c r="E17" s="31"/>
      <c r="F17" s="31">
        <f>D17*E17</f>
        <v>0</v>
      </c>
      <c r="G17" s="75"/>
      <c r="H17" s="76"/>
      <c r="I17" s="76"/>
      <c r="J17" s="76"/>
      <c r="K17" s="76"/>
      <c r="L17" s="76"/>
      <c r="M17" s="76"/>
      <c r="N17" s="76"/>
    </row>
    <row r="18" spans="1:14" ht="34.799999999999997" thickBot="1" x14ac:dyDescent="0.35">
      <c r="A18" s="40" t="s">
        <v>15</v>
      </c>
      <c r="B18" s="41" t="s">
        <v>28</v>
      </c>
      <c r="C18" s="42"/>
      <c r="D18" s="43"/>
      <c r="E18" s="31"/>
      <c r="F18" s="31"/>
      <c r="G18" s="75"/>
      <c r="H18" s="76"/>
      <c r="I18" s="76"/>
      <c r="J18" s="76"/>
      <c r="K18" s="76"/>
      <c r="L18" s="76"/>
      <c r="M18" s="76"/>
      <c r="N18" s="76"/>
    </row>
    <row r="19" spans="1:14" ht="15" thickBot="1" x14ac:dyDescent="0.35">
      <c r="A19" s="40"/>
      <c r="B19" s="41" t="s">
        <v>29</v>
      </c>
      <c r="C19" s="31" t="s">
        <v>0</v>
      </c>
      <c r="D19" s="31">
        <v>12</v>
      </c>
      <c r="E19" s="31"/>
      <c r="F19" s="31">
        <f>D19*E19</f>
        <v>0</v>
      </c>
      <c r="G19" s="75"/>
      <c r="H19" s="76"/>
      <c r="I19" s="76"/>
      <c r="J19" s="76"/>
      <c r="K19" s="76"/>
      <c r="L19" s="76"/>
      <c r="M19" s="76"/>
      <c r="N19" s="76"/>
    </row>
    <row r="20" spans="1:14" ht="34.799999999999997" thickBot="1" x14ac:dyDescent="0.35">
      <c r="A20" s="40" t="s">
        <v>30</v>
      </c>
      <c r="B20" s="41" t="s">
        <v>31</v>
      </c>
      <c r="C20" s="31"/>
      <c r="D20" s="31"/>
      <c r="E20" s="31"/>
      <c r="F20" s="31"/>
      <c r="G20" s="75"/>
      <c r="H20" s="76"/>
      <c r="I20" s="76"/>
      <c r="J20" s="76"/>
      <c r="K20" s="76"/>
      <c r="L20" s="76"/>
      <c r="M20" s="76"/>
      <c r="N20" s="76"/>
    </row>
    <row r="21" spans="1:14" ht="15" thickBot="1" x14ac:dyDescent="0.35">
      <c r="A21" s="40"/>
      <c r="B21" s="41" t="s">
        <v>32</v>
      </c>
      <c r="C21" s="31" t="s">
        <v>0</v>
      </c>
      <c r="D21" s="31">
        <v>24</v>
      </c>
      <c r="E21" s="31"/>
      <c r="F21" s="31">
        <f>D21*E21</f>
        <v>0</v>
      </c>
      <c r="G21" s="75"/>
      <c r="H21" s="76"/>
      <c r="I21" s="76"/>
      <c r="J21" s="76"/>
      <c r="K21" s="76"/>
      <c r="L21" s="76"/>
      <c r="M21" s="76"/>
      <c r="N21" s="76"/>
    </row>
    <row r="22" spans="1:14" ht="15" thickBot="1" x14ac:dyDescent="0.35">
      <c r="A22" s="40"/>
      <c r="B22" s="44" t="s">
        <v>33</v>
      </c>
      <c r="C22" s="31"/>
      <c r="D22" s="31"/>
      <c r="E22" s="31" t="s">
        <v>17</v>
      </c>
      <c r="F22" s="31">
        <f>F16+F17+F19+F21</f>
        <v>0</v>
      </c>
      <c r="G22" s="75"/>
      <c r="H22" s="76"/>
      <c r="I22" s="76"/>
      <c r="J22" s="76"/>
      <c r="K22" s="76"/>
      <c r="L22" s="76"/>
      <c r="M22" s="76"/>
      <c r="N22" s="76"/>
    </row>
    <row r="23" spans="1:14" ht="15" thickBot="1" x14ac:dyDescent="0.35">
      <c r="A23" s="40">
        <v>3</v>
      </c>
      <c r="B23" s="44" t="s">
        <v>34</v>
      </c>
      <c r="C23" s="31"/>
      <c r="D23" s="31"/>
      <c r="E23" s="31"/>
      <c r="F23" s="31"/>
      <c r="G23" s="75"/>
      <c r="H23" s="76"/>
      <c r="I23" s="76"/>
      <c r="J23" s="76"/>
      <c r="K23" s="76"/>
      <c r="L23" s="76"/>
      <c r="M23" s="76"/>
      <c r="N23" s="76"/>
    </row>
    <row r="24" spans="1:14" ht="91.8" thickBot="1" x14ac:dyDescent="0.35">
      <c r="A24" s="77" t="s">
        <v>14</v>
      </c>
      <c r="B24" s="41" t="s">
        <v>35</v>
      </c>
      <c r="C24" s="31"/>
      <c r="D24" s="31"/>
      <c r="E24" s="31"/>
      <c r="F24" s="31"/>
      <c r="G24" s="75"/>
      <c r="H24" s="76"/>
      <c r="I24" s="76"/>
      <c r="J24" s="76"/>
      <c r="K24" s="76"/>
      <c r="L24" s="76"/>
      <c r="M24" s="76"/>
      <c r="N24" s="76"/>
    </row>
    <row r="25" spans="1:14" ht="34.799999999999997" thickBot="1" x14ac:dyDescent="0.35">
      <c r="A25" s="78"/>
      <c r="B25" s="41" t="s">
        <v>36</v>
      </c>
      <c r="C25" s="31" t="s">
        <v>27</v>
      </c>
      <c r="D25" s="31">
        <v>680</v>
      </c>
      <c r="E25" s="31"/>
      <c r="F25" s="31">
        <f>D25*E25</f>
        <v>0</v>
      </c>
      <c r="G25" s="75"/>
      <c r="H25" s="76"/>
      <c r="I25" s="76"/>
      <c r="J25" s="76"/>
      <c r="K25" s="76"/>
      <c r="L25" s="76"/>
      <c r="M25" s="76"/>
      <c r="N25" s="76"/>
    </row>
    <row r="26" spans="1:14" ht="15" thickBot="1" x14ac:dyDescent="0.35">
      <c r="A26" s="45"/>
      <c r="B26" s="59" t="s">
        <v>37</v>
      </c>
      <c r="C26" s="46" t="s">
        <v>38</v>
      </c>
      <c r="D26" s="47">
        <v>680</v>
      </c>
      <c r="E26" s="47" t="s">
        <v>39</v>
      </c>
      <c r="F26" s="31">
        <f>F25</f>
        <v>0</v>
      </c>
      <c r="G26" s="75"/>
      <c r="H26" s="76"/>
      <c r="I26" s="76"/>
      <c r="J26" s="76"/>
      <c r="K26" s="76"/>
      <c r="L26" s="76"/>
      <c r="M26" s="76"/>
      <c r="N26" s="76"/>
    </row>
    <row r="27" spans="1:14" ht="15" thickBot="1" x14ac:dyDescent="0.35">
      <c r="A27" s="45">
        <v>4</v>
      </c>
      <c r="B27" s="44" t="s">
        <v>40</v>
      </c>
      <c r="C27" s="48"/>
      <c r="D27" s="49"/>
      <c r="E27" s="49"/>
      <c r="F27" s="31"/>
      <c r="G27" s="75"/>
      <c r="H27" s="76"/>
      <c r="I27" s="76"/>
      <c r="J27" s="76"/>
      <c r="K27" s="76"/>
      <c r="L27" s="76"/>
      <c r="M27" s="76"/>
      <c r="N27" s="76"/>
    </row>
    <row r="28" spans="1:14" ht="15" thickBot="1" x14ac:dyDescent="0.35">
      <c r="A28" s="45" t="s">
        <v>14</v>
      </c>
      <c r="B28" s="41" t="s">
        <v>41</v>
      </c>
      <c r="C28" s="48"/>
      <c r="D28" s="49"/>
      <c r="E28" s="49"/>
      <c r="F28" s="31"/>
      <c r="G28" s="75"/>
      <c r="H28" s="76"/>
      <c r="I28" s="76"/>
      <c r="J28" s="76"/>
      <c r="K28" s="76"/>
      <c r="L28" s="76"/>
      <c r="M28" s="76"/>
      <c r="N28" s="76"/>
    </row>
    <row r="29" spans="1:14" ht="15" thickBot="1" x14ac:dyDescent="0.35">
      <c r="A29" s="79" t="s">
        <v>15</v>
      </c>
      <c r="B29" s="41" t="s">
        <v>42</v>
      </c>
      <c r="C29" s="48"/>
      <c r="D29" s="49"/>
      <c r="E29" s="49"/>
      <c r="F29" s="31"/>
      <c r="G29" s="75"/>
      <c r="H29" s="76"/>
      <c r="I29" s="76"/>
      <c r="J29" s="76"/>
      <c r="K29" s="76"/>
      <c r="L29" s="76"/>
      <c r="M29" s="76"/>
      <c r="N29" s="76"/>
    </row>
    <row r="30" spans="1:14" ht="15" thickBot="1" x14ac:dyDescent="0.35">
      <c r="A30" s="80"/>
      <c r="B30" s="41" t="s">
        <v>43</v>
      </c>
      <c r="C30" s="48"/>
      <c r="D30" s="49"/>
      <c r="E30" s="49"/>
      <c r="F30" s="31"/>
      <c r="G30" s="75"/>
      <c r="H30" s="76"/>
      <c r="I30" s="76"/>
      <c r="J30" s="76"/>
      <c r="K30" s="76"/>
      <c r="L30" s="76"/>
      <c r="M30" s="76"/>
      <c r="N30" s="76"/>
    </row>
    <row r="31" spans="1:14" ht="15" thickBot="1" x14ac:dyDescent="0.35">
      <c r="A31" s="81"/>
      <c r="B31" s="41" t="s">
        <v>44</v>
      </c>
      <c r="C31" s="48"/>
      <c r="D31" s="49"/>
      <c r="E31" s="49"/>
      <c r="F31" s="31"/>
      <c r="G31" s="75"/>
      <c r="H31" s="76"/>
      <c r="I31" s="76"/>
      <c r="J31" s="76"/>
      <c r="K31" s="76"/>
      <c r="L31" s="76"/>
      <c r="M31" s="76"/>
      <c r="N31" s="76"/>
    </row>
    <row r="32" spans="1:14" ht="15" thickBot="1" x14ac:dyDescent="0.35">
      <c r="A32" s="79" t="s">
        <v>30</v>
      </c>
      <c r="B32" s="41" t="s">
        <v>45</v>
      </c>
      <c r="C32" s="48"/>
      <c r="D32" s="49"/>
      <c r="E32" s="49"/>
      <c r="F32" s="31"/>
      <c r="G32" s="75"/>
      <c r="H32" s="76"/>
      <c r="I32" s="76"/>
      <c r="J32" s="76"/>
      <c r="K32" s="76"/>
      <c r="L32" s="76"/>
      <c r="M32" s="76"/>
      <c r="N32" s="76"/>
    </row>
    <row r="33" spans="1:14" ht="15" thickBot="1" x14ac:dyDescent="0.35">
      <c r="A33" s="80"/>
      <c r="B33" s="41" t="s">
        <v>46</v>
      </c>
      <c r="C33" s="48"/>
      <c r="D33" s="49"/>
      <c r="E33" s="49"/>
      <c r="F33" s="31"/>
      <c r="G33" s="75"/>
      <c r="H33" s="76"/>
      <c r="I33" s="76"/>
      <c r="J33" s="76"/>
      <c r="K33" s="76"/>
      <c r="L33" s="76"/>
      <c r="M33" s="76"/>
      <c r="N33" s="76"/>
    </row>
    <row r="34" spans="1:14" ht="15" thickBot="1" x14ac:dyDescent="0.35">
      <c r="A34" s="80"/>
      <c r="B34" s="41" t="s">
        <v>47</v>
      </c>
      <c r="C34" s="48"/>
      <c r="D34" s="49"/>
      <c r="E34" s="49"/>
      <c r="F34" s="31"/>
      <c r="G34" s="75"/>
      <c r="H34" s="76"/>
      <c r="I34" s="76"/>
      <c r="J34" s="76"/>
      <c r="K34" s="76"/>
      <c r="L34" s="76"/>
      <c r="M34" s="76"/>
      <c r="N34" s="76"/>
    </row>
    <row r="35" spans="1:14" ht="23.4" thickBot="1" x14ac:dyDescent="0.35">
      <c r="A35" s="81"/>
      <c r="B35" s="41" t="s">
        <v>48</v>
      </c>
      <c r="C35" s="46" t="s">
        <v>27</v>
      </c>
      <c r="D35" s="47">
        <v>680</v>
      </c>
      <c r="E35" s="49"/>
      <c r="F35" s="31">
        <f>D35*E35</f>
        <v>0</v>
      </c>
      <c r="G35" s="75"/>
      <c r="H35" s="76"/>
      <c r="I35" s="76"/>
      <c r="J35" s="76"/>
      <c r="K35" s="76"/>
      <c r="L35" s="76"/>
      <c r="M35" s="76"/>
      <c r="N35" s="76"/>
    </row>
    <row r="36" spans="1:14" ht="15" thickBot="1" x14ac:dyDescent="0.35">
      <c r="A36" s="45"/>
      <c r="B36" s="50" t="s">
        <v>49</v>
      </c>
      <c r="C36" s="48"/>
      <c r="D36" s="49"/>
      <c r="E36" s="49" t="s">
        <v>17</v>
      </c>
      <c r="F36" s="31">
        <f>F35</f>
        <v>0</v>
      </c>
      <c r="G36" s="75"/>
      <c r="H36" s="76"/>
      <c r="I36" s="76"/>
      <c r="J36" s="76"/>
      <c r="K36" s="76"/>
      <c r="L36" s="76"/>
      <c r="M36" s="76"/>
      <c r="N36" s="76"/>
    </row>
    <row r="37" spans="1:14" ht="21" customHeight="1" thickBot="1" x14ac:dyDescent="0.35">
      <c r="A37" s="35"/>
      <c r="B37" s="36" t="s">
        <v>50</v>
      </c>
      <c r="C37" s="37"/>
      <c r="D37" s="37"/>
      <c r="E37" s="37"/>
      <c r="F37" s="37"/>
      <c r="G37" s="75"/>
      <c r="H37" s="76"/>
      <c r="I37" s="76"/>
      <c r="J37" s="76"/>
      <c r="K37" s="76"/>
      <c r="L37" s="76"/>
      <c r="M37" s="76"/>
      <c r="N37" s="76"/>
    </row>
    <row r="38" spans="1:14" ht="15" thickBot="1" x14ac:dyDescent="0.35">
      <c r="A38" s="51">
        <v>1</v>
      </c>
      <c r="B38" s="52" t="s">
        <v>51</v>
      </c>
      <c r="C38" s="31"/>
      <c r="D38" s="31"/>
      <c r="E38" s="31"/>
      <c r="F38" s="31"/>
    </row>
    <row r="39" spans="1:14" ht="23.4" thickBot="1" x14ac:dyDescent="0.35">
      <c r="A39" s="53" t="s">
        <v>14</v>
      </c>
      <c r="B39" s="41" t="s">
        <v>52</v>
      </c>
      <c r="C39" s="46" t="s">
        <v>67</v>
      </c>
      <c r="D39" s="47">
        <v>16.899999999999999</v>
      </c>
      <c r="E39" s="31"/>
      <c r="F39" s="31">
        <f>D39*E39</f>
        <v>0</v>
      </c>
    </row>
    <row r="40" spans="1:14" ht="23.4" thickBot="1" x14ac:dyDescent="0.35">
      <c r="A40" s="53" t="s">
        <v>15</v>
      </c>
      <c r="B40" s="41" t="s">
        <v>53</v>
      </c>
      <c r="C40" s="54" t="s">
        <v>67</v>
      </c>
      <c r="D40" s="55">
        <v>35.299999999999997</v>
      </c>
      <c r="E40" s="31"/>
      <c r="F40" s="31">
        <f>D40*E40</f>
        <v>0</v>
      </c>
    </row>
    <row r="41" spans="1:14" ht="15" thickBot="1" x14ac:dyDescent="0.35">
      <c r="A41" s="56"/>
      <c r="B41" s="50" t="s">
        <v>54</v>
      </c>
      <c r="C41" s="57"/>
      <c r="D41" s="58"/>
      <c r="E41" s="31" t="s">
        <v>17</v>
      </c>
      <c r="F41" s="31">
        <f>F39+F40</f>
        <v>0</v>
      </c>
    </row>
    <row r="42" spans="1:14" ht="14.25" customHeight="1" thickBot="1" x14ac:dyDescent="0.35">
      <c r="C42" s="3"/>
      <c r="D42" s="3"/>
      <c r="E42" s="3"/>
      <c r="F42" s="3"/>
    </row>
    <row r="43" spans="1:14" ht="15" thickBot="1" x14ac:dyDescent="0.35">
      <c r="A43" s="8"/>
      <c r="B43" s="63" t="s">
        <v>8</v>
      </c>
      <c r="C43" s="3"/>
      <c r="D43" s="3"/>
      <c r="E43" s="3"/>
      <c r="F43" s="3"/>
    </row>
    <row r="44" spans="1:14" ht="15" thickBot="1" x14ac:dyDescent="0.35">
      <c r="A44" s="10" t="s">
        <v>55</v>
      </c>
      <c r="B44" s="63" t="s">
        <v>58</v>
      </c>
      <c r="C44" s="3"/>
      <c r="D44" s="3"/>
      <c r="E44" s="3"/>
      <c r="F44" s="3">
        <f>F6</f>
        <v>0</v>
      </c>
    </row>
    <row r="45" spans="1:14" ht="15" thickBot="1" x14ac:dyDescent="0.35">
      <c r="A45" s="10"/>
      <c r="B45" s="72" t="s">
        <v>11</v>
      </c>
      <c r="C45" s="3"/>
      <c r="D45" s="3"/>
      <c r="E45" s="3" t="s">
        <v>17</v>
      </c>
      <c r="F45" s="3">
        <f>F9</f>
        <v>0</v>
      </c>
    </row>
    <row r="46" spans="1:14" ht="15" thickBot="1" x14ac:dyDescent="0.35">
      <c r="A46" s="10"/>
      <c r="B46" s="73" t="s">
        <v>59</v>
      </c>
      <c r="C46" s="3"/>
      <c r="D46" s="3"/>
      <c r="E46" s="3" t="s">
        <v>17</v>
      </c>
      <c r="F46" s="3">
        <f>F13</f>
        <v>0</v>
      </c>
    </row>
    <row r="47" spans="1:14" ht="15" thickBot="1" x14ac:dyDescent="0.35">
      <c r="A47" s="10"/>
      <c r="B47" s="73" t="s">
        <v>60</v>
      </c>
      <c r="C47" s="3"/>
      <c r="D47" s="3"/>
      <c r="E47" s="3" t="s">
        <v>17</v>
      </c>
      <c r="F47" s="3">
        <f>F22</f>
        <v>0</v>
      </c>
    </row>
    <row r="48" spans="1:14" ht="15" thickBot="1" x14ac:dyDescent="0.35">
      <c r="A48" s="10"/>
      <c r="B48" s="73" t="s">
        <v>34</v>
      </c>
      <c r="C48" s="3"/>
      <c r="D48" s="3"/>
      <c r="E48" s="3" t="s">
        <v>17</v>
      </c>
      <c r="F48" s="3">
        <f>F26</f>
        <v>0</v>
      </c>
    </row>
    <row r="49" spans="1:8" ht="15" thickBot="1" x14ac:dyDescent="0.35">
      <c r="A49" s="10"/>
      <c r="B49" s="73" t="s">
        <v>40</v>
      </c>
      <c r="C49" s="3"/>
      <c r="D49" s="3"/>
      <c r="E49" s="3" t="s">
        <v>17</v>
      </c>
      <c r="F49" s="3">
        <f>F36</f>
        <v>0</v>
      </c>
    </row>
    <row r="50" spans="1:8" ht="15" thickBot="1" x14ac:dyDescent="0.35">
      <c r="A50" s="10"/>
      <c r="B50" s="64" t="s">
        <v>61</v>
      </c>
      <c r="C50" s="3"/>
      <c r="D50" s="3"/>
      <c r="E50" s="24" t="s">
        <v>17</v>
      </c>
      <c r="F50" s="3">
        <f>F45+F46+F47+F48+F49</f>
        <v>0</v>
      </c>
    </row>
    <row r="51" spans="1:8" ht="15" thickBot="1" x14ac:dyDescent="0.35">
      <c r="A51" s="10" t="s">
        <v>56</v>
      </c>
      <c r="B51" s="63" t="s">
        <v>62</v>
      </c>
      <c r="C51" s="3"/>
      <c r="D51" s="3"/>
      <c r="E51" s="3"/>
      <c r="F51" s="3">
        <f>F38</f>
        <v>0</v>
      </c>
    </row>
    <row r="52" spans="1:8" ht="15" thickBot="1" x14ac:dyDescent="0.35">
      <c r="A52" s="10"/>
      <c r="B52" s="74" t="s">
        <v>51</v>
      </c>
      <c r="C52" s="3"/>
      <c r="D52" s="3"/>
      <c r="E52" s="3" t="s">
        <v>17</v>
      </c>
      <c r="F52" s="3">
        <f>F41</f>
        <v>0</v>
      </c>
    </row>
    <row r="53" spans="1:8" ht="15" thickBot="1" x14ac:dyDescent="0.35">
      <c r="A53" s="10"/>
      <c r="B53" s="64" t="s">
        <v>63</v>
      </c>
      <c r="C53" s="3"/>
      <c r="D53" s="3"/>
      <c r="E53" s="24" t="s">
        <v>17</v>
      </c>
      <c r="F53" s="3">
        <f>F41</f>
        <v>0</v>
      </c>
    </row>
    <row r="54" spans="1:8" ht="15" thickBot="1" x14ac:dyDescent="0.35">
      <c r="A54" s="8"/>
      <c r="B54" s="63" t="s">
        <v>64</v>
      </c>
      <c r="C54" s="3"/>
      <c r="D54" s="3"/>
      <c r="E54" s="3" t="s">
        <v>17</v>
      </c>
      <c r="F54" s="3">
        <f>F50+F53</f>
        <v>0</v>
      </c>
    </row>
    <row r="55" spans="1:8" ht="15" thickBot="1" x14ac:dyDescent="0.35">
      <c r="A55" s="8"/>
      <c r="B55" s="63" t="s">
        <v>9</v>
      </c>
      <c r="C55" s="3"/>
      <c r="D55" s="3"/>
      <c r="E55" s="3" t="s">
        <v>17</v>
      </c>
      <c r="F55" s="3">
        <f>F54*17%</f>
        <v>0</v>
      </c>
      <c r="H55" s="11"/>
    </row>
    <row r="56" spans="1:8" ht="15" thickBot="1" x14ac:dyDescent="0.35">
      <c r="A56" s="8"/>
      <c r="B56" s="60" t="s">
        <v>65</v>
      </c>
      <c r="C56" s="3"/>
      <c r="D56" s="3"/>
      <c r="E56" s="25" t="s">
        <v>17</v>
      </c>
      <c r="F56" s="3"/>
      <c r="H56" s="11"/>
    </row>
    <row r="57" spans="1:8" ht="15" thickBot="1" x14ac:dyDescent="0.35">
      <c r="A57" s="8"/>
      <c r="B57" s="61" t="s">
        <v>66</v>
      </c>
      <c r="C57" s="3"/>
      <c r="D57" s="3"/>
      <c r="E57" s="26" t="s">
        <v>17</v>
      </c>
      <c r="F57" s="3">
        <f>F55+F54</f>
        <v>0</v>
      </c>
    </row>
    <row r="58" spans="1:8" s="12" customFormat="1" x14ac:dyDescent="0.3">
      <c r="B58" s="13"/>
      <c r="C58" s="14"/>
    </row>
    <row r="59" spans="1:8" s="12" customFormat="1" x14ac:dyDescent="0.3">
      <c r="B59" s="13"/>
      <c r="C59" s="14"/>
    </row>
  </sheetData>
  <mergeCells count="5">
    <mergeCell ref="G2:N37"/>
    <mergeCell ref="A15:A17"/>
    <mergeCell ref="A24:A25"/>
    <mergeCell ref="A29:A31"/>
    <mergeCell ref="A32:A35"/>
  </mergeCells>
  <pageMargins left="0.90551181102362199" right="0.511811023622047" top="0.74803149606299202" bottom="0.74803149606299202" header="0.31496062992126" footer="0.31496062992126"/>
  <pageSetup paperSize="9" scale="72" orientation="landscape" r:id="rId1"/>
  <headerFooter>
    <oddFooter>&amp;R&amp;P / &amp;N</oddFooter>
  </headerFooter>
  <colBreaks count="1" manualBreakCount="1">
    <brk id="6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"/>
  <sheetViews>
    <sheetView showZeros="0" view="pageBreakPreview" zoomScaleNormal="100" zoomScaleSheetLayoutView="100" workbookViewId="0">
      <selection activeCell="A5" sqref="A5"/>
    </sheetView>
  </sheetViews>
  <sheetFormatPr defaultRowHeight="14.4" x14ac:dyDescent="0.3"/>
  <cols>
    <col min="1" max="1" width="4.5546875" customWidth="1"/>
    <col min="2" max="2" width="53.33203125" customWidth="1"/>
    <col min="3" max="3" width="8.33203125" customWidth="1"/>
    <col min="4" max="4" width="8.6640625" style="11" customWidth="1"/>
    <col min="5" max="5" width="11.6640625" style="11" customWidth="1"/>
    <col min="6" max="6" width="12.5546875" style="11" customWidth="1"/>
    <col min="7" max="7" width="8.6640625" customWidth="1"/>
  </cols>
  <sheetData>
    <row r="1" spans="1:14" ht="15" thickBot="1" x14ac:dyDescent="0.35">
      <c r="A1" s="1" t="s">
        <v>73</v>
      </c>
    </row>
    <row r="2" spans="1:14" s="4" customFormat="1" ht="45.75" customHeight="1" thickBo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75"/>
      <c r="H2" s="76"/>
      <c r="I2" s="76"/>
      <c r="J2" s="76"/>
      <c r="K2" s="76"/>
      <c r="L2" s="76"/>
      <c r="M2" s="76"/>
      <c r="N2" s="76"/>
    </row>
    <row r="3" spans="1:14" s="7" customFormat="1" ht="19.5" customHeight="1" thickBot="1" x14ac:dyDescent="0.3">
      <c r="A3" s="5"/>
      <c r="B3" s="6"/>
      <c r="C3" s="3"/>
      <c r="D3" s="3"/>
      <c r="E3" s="3" t="s">
        <v>7</v>
      </c>
      <c r="F3" s="3" t="s">
        <v>7</v>
      </c>
      <c r="G3" s="75"/>
      <c r="H3" s="76"/>
      <c r="I3" s="76"/>
      <c r="J3" s="76"/>
      <c r="K3" s="76"/>
      <c r="L3" s="76"/>
      <c r="M3" s="76"/>
      <c r="N3" s="76"/>
    </row>
    <row r="4" spans="1:14" ht="19.8" customHeight="1" thickBot="1" x14ac:dyDescent="0.35">
      <c r="A4" s="82" t="s">
        <v>74</v>
      </c>
      <c r="B4" s="83"/>
      <c r="C4" s="3"/>
      <c r="D4" s="3"/>
      <c r="E4" s="3"/>
      <c r="F4" s="3"/>
      <c r="G4" s="75"/>
      <c r="H4" s="76"/>
      <c r="I4" s="76"/>
      <c r="J4" s="76"/>
      <c r="K4" s="76"/>
      <c r="L4" s="76"/>
      <c r="M4" s="76"/>
      <c r="N4" s="76"/>
    </row>
    <row r="5" spans="1:14" ht="21" customHeight="1" thickBot="1" x14ac:dyDescent="0.35">
      <c r="A5" s="20"/>
      <c r="B5" s="19" t="s">
        <v>57</v>
      </c>
      <c r="C5" s="21"/>
      <c r="D5" s="21"/>
      <c r="E5" s="21"/>
      <c r="F5" s="21"/>
      <c r="G5" s="75"/>
      <c r="H5" s="76"/>
      <c r="I5" s="76"/>
      <c r="J5" s="76"/>
      <c r="K5" s="76"/>
      <c r="L5" s="76"/>
      <c r="M5" s="76"/>
      <c r="N5" s="76"/>
    </row>
    <row r="6" spans="1:14" ht="15" thickBot="1" x14ac:dyDescent="0.35">
      <c r="A6" s="15">
        <v>2</v>
      </c>
      <c r="B6" s="18" t="s">
        <v>19</v>
      </c>
      <c r="C6" s="16"/>
      <c r="D6" s="17"/>
      <c r="E6" s="3"/>
      <c r="F6" s="3"/>
      <c r="G6" s="75"/>
      <c r="H6" s="76"/>
      <c r="I6" s="76"/>
      <c r="J6" s="76"/>
      <c r="K6" s="76"/>
      <c r="L6" s="76"/>
      <c r="M6" s="76"/>
      <c r="N6" s="76"/>
    </row>
    <row r="7" spans="1:14" ht="58.2" thickBot="1" x14ac:dyDescent="0.35">
      <c r="A7" s="15" t="s">
        <v>14</v>
      </c>
      <c r="B7" s="66" t="s">
        <v>70</v>
      </c>
      <c r="C7" s="3" t="s">
        <v>16</v>
      </c>
      <c r="D7" s="3">
        <v>0.98</v>
      </c>
      <c r="E7" s="3"/>
      <c r="F7" s="11">
        <f>D7*E7</f>
        <v>0</v>
      </c>
      <c r="G7" s="75"/>
      <c r="H7" s="76"/>
      <c r="I7" s="76"/>
      <c r="J7" s="76"/>
      <c r="K7" s="76"/>
      <c r="L7" s="76"/>
      <c r="M7" s="76"/>
      <c r="N7" s="76"/>
    </row>
    <row r="8" spans="1:14" ht="21.6" customHeight="1" thickBot="1" x14ac:dyDescent="0.35">
      <c r="A8" s="15" t="s">
        <v>15</v>
      </c>
      <c r="B8" s="67" t="s">
        <v>71</v>
      </c>
      <c r="C8" s="31" t="s">
        <v>69</v>
      </c>
      <c r="D8" s="31">
        <v>9</v>
      </c>
      <c r="E8" s="65"/>
      <c r="F8" s="65">
        <f>D8*E8</f>
        <v>0</v>
      </c>
      <c r="G8" s="75"/>
      <c r="H8" s="76"/>
      <c r="I8" s="76"/>
      <c r="J8" s="76"/>
      <c r="K8" s="76"/>
      <c r="L8" s="76"/>
      <c r="M8" s="76"/>
      <c r="N8" s="76"/>
    </row>
    <row r="9" spans="1:14" s="12" customFormat="1" ht="66" customHeight="1" thickBot="1" x14ac:dyDescent="0.35">
      <c r="A9" s="68" t="s">
        <v>30</v>
      </c>
      <c r="B9" s="69" t="s">
        <v>68</v>
      </c>
      <c r="C9" s="3" t="s">
        <v>16</v>
      </c>
      <c r="D9" s="3">
        <v>0.2</v>
      </c>
      <c r="E9" s="65"/>
      <c r="F9" s="11">
        <f>D9*E9</f>
        <v>0</v>
      </c>
      <c r="G9" s="75"/>
      <c r="H9" s="76"/>
      <c r="I9" s="76"/>
      <c r="J9" s="76"/>
      <c r="K9" s="76"/>
      <c r="L9" s="76"/>
      <c r="M9" s="76"/>
      <c r="N9" s="76"/>
    </row>
    <row r="10" spans="1:14" ht="15" thickBot="1" x14ac:dyDescent="0.35">
      <c r="A10" s="15"/>
      <c r="B10" s="16" t="s">
        <v>22</v>
      </c>
      <c r="C10" s="16"/>
      <c r="D10" s="17"/>
      <c r="E10" s="3" t="s">
        <v>17</v>
      </c>
      <c r="F10" s="70">
        <f>F7+F8+F9</f>
        <v>0</v>
      </c>
      <c r="G10" s="75"/>
      <c r="H10" s="76"/>
      <c r="I10" s="76"/>
      <c r="J10" s="76"/>
      <c r="K10" s="76"/>
      <c r="L10" s="76"/>
      <c r="M10" s="76"/>
      <c r="N10" s="76"/>
    </row>
    <row r="11" spans="1:14" ht="15" thickBot="1" x14ac:dyDescent="0.35">
      <c r="A11" s="8"/>
      <c r="B11" s="9" t="s">
        <v>8</v>
      </c>
      <c r="C11" s="3"/>
      <c r="D11" s="3"/>
      <c r="E11" s="3"/>
      <c r="F11" s="3"/>
    </row>
    <row r="12" spans="1:14" ht="15" thickBot="1" x14ac:dyDescent="0.35">
      <c r="A12" s="10" t="s">
        <v>55</v>
      </c>
      <c r="B12" s="9" t="s">
        <v>58</v>
      </c>
      <c r="C12" s="3"/>
      <c r="D12" s="3"/>
      <c r="E12" s="3"/>
      <c r="F12" s="3"/>
    </row>
    <row r="13" spans="1:14" ht="15" thickBot="1" x14ac:dyDescent="0.35">
      <c r="A13" s="10"/>
      <c r="B13" s="22" t="s">
        <v>59</v>
      </c>
      <c r="C13" s="3"/>
      <c r="D13" s="3"/>
      <c r="E13" s="3" t="s">
        <v>17</v>
      </c>
      <c r="F13" s="70">
        <f>F10</f>
        <v>0</v>
      </c>
    </row>
    <row r="14" spans="1:14" ht="15" thickBot="1" x14ac:dyDescent="0.35">
      <c r="A14" s="10"/>
      <c r="B14" s="23" t="s">
        <v>61</v>
      </c>
      <c r="C14" s="3"/>
      <c r="D14" s="3"/>
      <c r="E14" s="24" t="s">
        <v>17</v>
      </c>
      <c r="F14" s="70">
        <f>F13</f>
        <v>0</v>
      </c>
    </row>
    <row r="15" spans="1:14" ht="15" thickBot="1" x14ac:dyDescent="0.35">
      <c r="A15" s="8"/>
      <c r="B15" s="9" t="s">
        <v>64</v>
      </c>
      <c r="C15" s="3"/>
      <c r="D15" s="3"/>
      <c r="E15" s="3" t="s">
        <v>17</v>
      </c>
      <c r="F15" s="70">
        <f>F14</f>
        <v>0</v>
      </c>
    </row>
    <row r="16" spans="1:14" s="28" customFormat="1" ht="15" thickBot="1" x14ac:dyDescent="0.35">
      <c r="A16" s="62"/>
      <c r="B16" s="9" t="s">
        <v>9</v>
      </c>
      <c r="C16" s="31"/>
      <c r="D16" s="31"/>
      <c r="E16" s="31" t="s">
        <v>17</v>
      </c>
      <c r="F16" s="31">
        <f>F15*17%</f>
        <v>0</v>
      </c>
      <c r="H16" s="29"/>
    </row>
    <row r="17" spans="1:8" s="28" customFormat="1" ht="15" thickBot="1" x14ac:dyDescent="0.35">
      <c r="A17" s="62"/>
      <c r="B17" s="9" t="s">
        <v>72</v>
      </c>
      <c r="C17" s="31"/>
      <c r="D17" s="31"/>
      <c r="E17" s="24" t="s">
        <v>17</v>
      </c>
      <c r="F17" s="71">
        <f>F15+F16</f>
        <v>0</v>
      </c>
      <c r="H17" s="29"/>
    </row>
    <row r="18" spans="1:8" s="12" customFormat="1" x14ac:dyDescent="0.3">
      <c r="B18" s="13"/>
      <c r="C18" s="14"/>
    </row>
    <row r="19" spans="1:8" s="12" customFormat="1" x14ac:dyDescent="0.3">
      <c r="B19" s="13"/>
      <c r="C19" s="14"/>
    </row>
  </sheetData>
  <mergeCells count="2">
    <mergeCell ref="G2:N10"/>
    <mergeCell ref="A4:B4"/>
  </mergeCells>
  <pageMargins left="0.90551181102362199" right="0.511811023622047" top="0.74803149606299202" bottom="0.74803149606299202" header="0.31496062992126" footer="0.31496062992126"/>
  <pageSetup paperSize="9" scale="72" orientation="landscape" r:id="rId1"/>
  <headerFooter>
    <oddFooter>&amp;R&amp;P / &amp;N</oddFooter>
  </headerFooter>
  <colBreaks count="1" manualBreakCount="1">
    <brk id="6" max="1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777af5-75c5-4059-8842-b3ca2d118c77">32JKWRRJAUXM-366569894-18333</_dlc_DocId>
    <_dlc_DocIdUrl xmlns="de777af5-75c5-4059-8842-b3ca2d118c77">
      <Url>https://undp.sharepoint.com/teams/BIH/GS/_layouts/15/DocIdRedir.aspx?ID=32JKWRRJAUXM-366569894-18333</Url>
      <Description>32JKWRRJAUXM-366569894-18333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C2C3807C2F384D86333F40AB7E6DC8" ma:contentTypeVersion="11" ma:contentTypeDescription="Create a new document." ma:contentTypeScope="" ma:versionID="4ad02409d466a7ce8539a44cc3c063be">
  <xsd:schema xmlns:xsd="http://www.w3.org/2001/XMLSchema" xmlns:xs="http://www.w3.org/2001/XMLSchema" xmlns:p="http://schemas.microsoft.com/office/2006/metadata/properties" xmlns:ns2="de777af5-75c5-4059-8842-b3ca2d118c77" xmlns:ns3="8473b686-699c-4c82-a6c9-aace401bacaf" targetNamespace="http://schemas.microsoft.com/office/2006/metadata/properties" ma:root="true" ma:fieldsID="18bfeb1ba4e8b9225b10a534e70b9cef" ns2:_="" ns3:_="">
    <xsd:import namespace="de777af5-75c5-4059-8842-b3ca2d118c77"/>
    <xsd:import namespace="8473b686-699c-4c82-a6c9-aace401baca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3b686-699c-4c82-a6c9-aace401ba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D232D2-4C7E-4A22-ABD1-5E150DDA34C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5CEFD46-27CD-4059-84CF-83439A9AC3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5D3424-8B4D-41D6-BDD8-8D5988312C9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3EB99F4-141E-493A-92F1-B93B65C0DCA2}">
  <ds:schemaRefs>
    <ds:schemaRef ds:uri="http://schemas.microsoft.com/office/2006/metadata/properties"/>
    <ds:schemaRef ds:uri="http://schemas.microsoft.com/office/infopath/2007/PartnerControls"/>
    <ds:schemaRef ds:uri="de777af5-75c5-4059-8842-b3ca2d118c77"/>
  </ds:schemaRefs>
</ds:datastoreItem>
</file>

<file path=customXml/itemProps5.xml><?xml version="1.0" encoding="utf-8"?>
<ds:datastoreItem xmlns:ds="http://schemas.openxmlformats.org/officeDocument/2006/customXml" ds:itemID="{29BB2999-8BF4-43E6-AEA8-D02784C6DC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BoQ Bijeljina</vt:lpstr>
      <vt:lpstr>BoQ Cazin</vt:lpstr>
      <vt:lpstr>'BoQ Bijeljina'!Print_Area</vt:lpstr>
      <vt:lpstr>'BoQ Cazin'!Print_Area</vt:lpstr>
      <vt:lpstr>'BoQ Bijeljina'!Print_Titles</vt:lpstr>
      <vt:lpstr>'BoQ Cazin'!Print_Titles</vt:lpstr>
    </vt:vector>
  </TitlesOfParts>
  <Company>Ministarstvo za rude i gubljenje vremena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Alen Robovic</dc:creator>
  <cp:lastModifiedBy>Senka Mutabdzija Becirovic</cp:lastModifiedBy>
  <cp:lastPrinted>2016-08-01T04:05:51Z</cp:lastPrinted>
  <dcterms:created xsi:type="dcterms:W3CDTF">2016-07-31T21:17:54Z</dcterms:created>
  <dcterms:modified xsi:type="dcterms:W3CDTF">2022-06-09T13:58:50Z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32JKWRRJAUXM-1092150746-13285</vt:lpwstr>
  </property>
  <property fmtid="{D5CDD505-2E9C-101B-9397-08002B2CF9AE}" pid="3" name="_dlc_DocIdItemGuid">
    <vt:lpwstr>c1948ec9-d11d-43c6-bb31-4095e300212f</vt:lpwstr>
  </property>
  <property fmtid="{D5CDD505-2E9C-101B-9397-08002B2CF9AE}" pid="4" name="_dlc_DocIdUrl">
    <vt:lpwstr>https://undp.sharepoint.com/teams/BIH/EE/_layouts/15/DocIdRedir.aspx?ID=32JKWRRJAUXM-1092150746-13285, 32JKWRRJAUXM-1092150746-13285</vt:lpwstr>
  </property>
  <property fmtid="{D5CDD505-2E9C-101B-9397-08002B2CF9AE}" pid="5" name="display_urn:schemas-microsoft-com:office:office#Editor">
    <vt:lpwstr>Faris Novic</vt:lpwstr>
  </property>
  <property fmtid="{D5CDD505-2E9C-101B-9397-08002B2CF9AE}" pid="6" name="Order">
    <vt:lpwstr>601600.000000000</vt:lpwstr>
  </property>
  <property fmtid="{D5CDD505-2E9C-101B-9397-08002B2CF9AE}" pid="7" name="display_urn:schemas-microsoft-com:office:office#Author">
    <vt:lpwstr>Faris Novic</vt:lpwstr>
  </property>
  <property fmtid="{D5CDD505-2E9C-101B-9397-08002B2CF9AE}" pid="8" name="ContentTypeId">
    <vt:lpwstr>0x01010078C2C3807C2F384D86333F40AB7E6DC8</vt:lpwstr>
  </property>
</Properties>
</file>